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105" windowWidth="13635" windowHeight="7170" activeTab="1"/>
  </bookViews>
  <sheets>
    <sheet name="ing" sheetId="1" r:id="rId1"/>
    <sheet name="gas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>
    <definedName name="_xlnm.Print_Area" localSheetId="1">'gas'!$A$7:$P$815</definedName>
    <definedName name="_xlnm.Print_Titles" localSheetId="1">'gas'!$1:$6</definedName>
  </definedNames>
  <calcPr fullCalcOnLoad="1"/>
</workbook>
</file>

<file path=xl/sharedStrings.xml><?xml version="1.0" encoding="utf-8"?>
<sst xmlns="http://schemas.openxmlformats.org/spreadsheetml/2006/main" count="2212" uniqueCount="1851">
  <si>
    <t>Desarrollo y fortalecimiento institucional de la SOP</t>
  </si>
  <si>
    <t>331120430-3014</t>
  </si>
  <si>
    <t>Fortalecimiento y desarrollo</t>
  </si>
  <si>
    <t>331120430-6094</t>
  </si>
  <si>
    <t>Fortalecimiento institucional de STT</t>
  </si>
  <si>
    <t>331120430-6104</t>
  </si>
  <si>
    <t>Fortalecer y mejorar la infraestructura física, administrativa, tecnológica y del servicio de la Personería Distrital</t>
  </si>
  <si>
    <t>331120430-6205</t>
  </si>
  <si>
    <t>Apoyo institucional</t>
  </si>
  <si>
    <t>331120430-7014</t>
  </si>
  <si>
    <t>Modernización institucional del DACD</t>
  </si>
  <si>
    <t>331120430-7063</t>
  </si>
  <si>
    <t>Estudios de mercado</t>
  </si>
  <si>
    <t>331120430-7064</t>
  </si>
  <si>
    <t>Reposición equipos diferentes a sistemas</t>
  </si>
  <si>
    <t>331120430-7066</t>
  </si>
  <si>
    <t>Adquisición de software y hardware</t>
  </si>
  <si>
    <t>331120430-7096</t>
  </si>
  <si>
    <t>Fortalecimiento de la gestión pública del Nuevo Milenio</t>
  </si>
  <si>
    <t>331120430-7181</t>
  </si>
  <si>
    <t>Modernización procesos administrativos</t>
  </si>
  <si>
    <t>331120430-7203</t>
  </si>
  <si>
    <t>Adquirir, adecuar y remodelar áreas de trabajo</t>
  </si>
  <si>
    <t>331120430-7205</t>
  </si>
  <si>
    <t>Dotar a la Contraloría de Bogotá del equipamiento para el fortalecimiento de la territorialización del control fiscal</t>
  </si>
  <si>
    <t>331120430-7219</t>
  </si>
  <si>
    <t>Adecuación tecnológica y logística de la Imprenta Distrital</t>
  </si>
  <si>
    <t>331120430-7225</t>
  </si>
  <si>
    <t>331120430-7376</t>
  </si>
  <si>
    <t>Consolidación del sistema de defensa judicial en el D.C.</t>
  </si>
  <si>
    <t>331120430-7377</t>
  </si>
  <si>
    <t>Transformación de la organización Distrital y fortalecimiento de la capacidad operativa de sus entidades centrales y descentralizadas</t>
  </si>
  <si>
    <t>331120430-7401</t>
  </si>
  <si>
    <t>Optimización de la gestión inmobiliaria Distrital</t>
  </si>
  <si>
    <t>331120431</t>
  </si>
  <si>
    <t>Localidades modernas y eficaces</t>
  </si>
  <si>
    <t>331120431-0123</t>
  </si>
  <si>
    <t>Apoyo a los procesos de planeación y gestión local</t>
  </si>
  <si>
    <t>331120431-0216</t>
  </si>
  <si>
    <t>Fortalecimiento de la capacidad de gestión de las localidades</t>
  </si>
  <si>
    <t>331120431-0285</t>
  </si>
  <si>
    <t>Fortalecimiento de la capacidad de gestión ambiental y del hábitat en las localidades</t>
  </si>
  <si>
    <t>331120431-0313</t>
  </si>
  <si>
    <t>Desarrollo y racionalización de las gestiones del nivel central y local de la Secretaría de Educación</t>
  </si>
  <si>
    <t>331120431-0325</t>
  </si>
  <si>
    <t>Fortalecimiento de la gestión local</t>
  </si>
  <si>
    <t>331120431-0362</t>
  </si>
  <si>
    <t>Fortalecimiento de la gobernabilidad local</t>
  </si>
  <si>
    <t>331120432</t>
  </si>
  <si>
    <t>Sistema Distrital de servicio a la ciudadanía</t>
  </si>
  <si>
    <t>331120432-1122</t>
  </si>
  <si>
    <t>Más y mejores servicios a la ciudadanía</t>
  </si>
  <si>
    <t>331120432-6023</t>
  </si>
  <si>
    <t>Control gubernamental a entidades sibn ánimo de lucro</t>
  </si>
  <si>
    <t>331120433</t>
  </si>
  <si>
    <t>Gestión de ingresos y control a la evasión</t>
  </si>
  <si>
    <t>331120433-0164</t>
  </si>
  <si>
    <t>Generación de ingresos mediante</t>
  </si>
  <si>
    <t>331120433-0351</t>
  </si>
  <si>
    <t>Gestión de ingresos y antievasión</t>
  </si>
  <si>
    <t>331120433-0390</t>
  </si>
  <si>
    <t>Préstamos de vivienda para los servidores públicos</t>
  </si>
  <si>
    <t>331120433-7132</t>
  </si>
  <si>
    <t>Sustanciación de procesos, recaudo y cobro de la cartera de la STT</t>
  </si>
  <si>
    <t>331120433-7199</t>
  </si>
  <si>
    <t>Información tributaria al contribuyente</t>
  </si>
  <si>
    <t>331120434</t>
  </si>
  <si>
    <t>Planeación física y financiera</t>
  </si>
  <si>
    <t>331120434-0145</t>
  </si>
  <si>
    <t>Sistema de Presupuesto a Resultados</t>
  </si>
  <si>
    <t>331120434-0370</t>
  </si>
  <si>
    <t>Saneamiento contable. Bienes inmuebles</t>
  </si>
  <si>
    <t>331120434-4138</t>
  </si>
  <si>
    <t>Pago de cesantías</t>
  </si>
  <si>
    <t>331120434-4138-01</t>
  </si>
  <si>
    <t>Pago de cesantías afiliados</t>
  </si>
  <si>
    <t>331120434-4138-02</t>
  </si>
  <si>
    <t>Provisión pago de cesantías</t>
  </si>
  <si>
    <t>331120434-7200</t>
  </si>
  <si>
    <t>Fortalecimiento del sistema contable público del Distrito Capital</t>
  </si>
  <si>
    <t>331120434-7246</t>
  </si>
  <si>
    <t>Gestión de activos y pasivos</t>
  </si>
  <si>
    <t>331120435</t>
  </si>
  <si>
    <t>Sistema Distrital de información</t>
  </si>
  <si>
    <t>331120435-0199</t>
  </si>
  <si>
    <t>información: un derecho y un deber para la equidad y la gestión responsable</t>
  </si>
  <si>
    <t>331120435-0248</t>
  </si>
  <si>
    <t>Desarrollo integral de los sistemas informáticos y de gestión documental, para facilitar el control social, la participación</t>
  </si>
  <si>
    <t>331120435-0286</t>
  </si>
  <si>
    <t>Creación y desarrollo del sistema unificado de información sobre las relaciones políticas estratégicas del gobierno Distrital</t>
  </si>
  <si>
    <t>331120435-0321</t>
  </si>
  <si>
    <t>Planeación y fortalecimiento de la gestión institucional</t>
  </si>
  <si>
    <t>331120435-0333</t>
  </si>
  <si>
    <t>Fortalecimiento del sistema de información del espacio público</t>
  </si>
  <si>
    <t>331120435-0344</t>
  </si>
  <si>
    <t>Desarrollo del sistema integrado de información en salud</t>
  </si>
  <si>
    <t>331120435-0348</t>
  </si>
  <si>
    <t>Integración de tecnologías de información y fortalecimiento de servicios concesionados</t>
  </si>
  <si>
    <t>331120435-0360</t>
  </si>
  <si>
    <t>Ampliación de los servicios del DACD a través de la red de telecomunicaciones</t>
  </si>
  <si>
    <t>331120435-0363</t>
  </si>
  <si>
    <t>Modernización de la infraestructura informática del IDEP</t>
  </si>
  <si>
    <t>331120435-1121</t>
  </si>
  <si>
    <t>Sostenimiento de la red de participación educativa</t>
  </si>
  <si>
    <t>331120435-6018</t>
  </si>
  <si>
    <t>Diseño, montaje y puesta en marcha del sistema integrado de información</t>
  </si>
  <si>
    <t>331120435-6036</t>
  </si>
  <si>
    <t>Sistematización de las oficinas del despacho del Alcalde Mayor y de la Secretaría General</t>
  </si>
  <si>
    <t>331120435-6102</t>
  </si>
  <si>
    <t>Fortalecimiento y/o implementación de sistemas de información</t>
  </si>
  <si>
    <t>331120435-7055</t>
  </si>
  <si>
    <t>Sistemática investigación del fenómeno callejero</t>
  </si>
  <si>
    <t>331120435-7089</t>
  </si>
  <si>
    <t>Apoyo institucional para aumentar la eficiencia en la gestión del sector Gobierno</t>
  </si>
  <si>
    <t>331120435-7352</t>
  </si>
  <si>
    <t>Fortalecimiento del sistema de información del DAACD</t>
  </si>
  <si>
    <t>331120435-7378</t>
  </si>
  <si>
    <t>Coordinación de las políticas informáticas y de comunicaciones en el Distrito</t>
  </si>
  <si>
    <t>331120435-7379</t>
  </si>
  <si>
    <t>Archivo de Bogotá, memoria y transparencia</t>
  </si>
  <si>
    <t>331120435-7440</t>
  </si>
  <si>
    <t>Renovación e implementación de la plataforma tecnológica para el soporte de la participación ciudadana y el control fiscal en la Contraloría de Bogotá</t>
  </si>
  <si>
    <t>331120436</t>
  </si>
  <si>
    <t>Comunicación para la solidaridad</t>
  </si>
  <si>
    <t>331120436-0006</t>
  </si>
  <si>
    <t>Desarrollo de infraestructura técnica para la producción</t>
  </si>
  <si>
    <t>331120436-0197</t>
  </si>
  <si>
    <t>Fortalecimiento de una cultura ética y solidaria de los servidores públicos Distritales</t>
  </si>
  <si>
    <t>331120436-0323</t>
  </si>
  <si>
    <t>Fortalecimiento de la comunicación organizacional del Distrito</t>
  </si>
  <si>
    <t>331120436-0326</t>
  </si>
  <si>
    <t>Fortalecimiento de la comunicación pública</t>
  </si>
  <si>
    <t>331120436-0376</t>
  </si>
  <si>
    <t>Estrategia de comunicaciones para del DAPD</t>
  </si>
  <si>
    <t>331120436-0395</t>
  </si>
  <si>
    <t>Desarrollar el plan de medios para la SHD</t>
  </si>
  <si>
    <t>331120436-1194</t>
  </si>
  <si>
    <t>Televisión educativa y cultural, deportiva y de salud</t>
  </si>
  <si>
    <t>331120436-7091</t>
  </si>
  <si>
    <t>Formación para el mejoramiento de la gestión de los funcionarios del sector gobierno</t>
  </si>
  <si>
    <t>331120436-7266</t>
  </si>
  <si>
    <t>Capacitación sistemas Transmilenio</t>
  </si>
  <si>
    <t>331120437</t>
  </si>
  <si>
    <t>Bogotá transparente y efectiva</t>
  </si>
  <si>
    <t>331120437-0250</t>
  </si>
  <si>
    <t>Promover cultura de la participación y el control fiscal</t>
  </si>
  <si>
    <t>331120437-0271</t>
  </si>
  <si>
    <t>Acciones para la transparencia, visibilidad y efectividad de la gestión pública Distrital</t>
  </si>
  <si>
    <t>332</t>
  </si>
  <si>
    <t>TRANSFERENCIAS PARA INVERSIÓN</t>
  </si>
  <si>
    <t>33201</t>
  </si>
  <si>
    <t>Establecimientos Públicos</t>
  </si>
  <si>
    <t>3320102</t>
  </si>
  <si>
    <t>3320103</t>
  </si>
  <si>
    <t>FONDATT</t>
  </si>
  <si>
    <t>3320104</t>
  </si>
  <si>
    <t>3320105</t>
  </si>
  <si>
    <t>3320107</t>
  </si>
  <si>
    <t>3320108</t>
  </si>
  <si>
    <t>3320108-01</t>
  </si>
  <si>
    <t>3320108-02</t>
  </si>
  <si>
    <t>3320108-03</t>
  </si>
  <si>
    <t>3320109</t>
  </si>
  <si>
    <t>Caja de la Vivienda Popular</t>
  </si>
  <si>
    <t>3320111</t>
  </si>
  <si>
    <t>Instituto para la Recreación y el Deporte</t>
  </si>
  <si>
    <t>3320112</t>
  </si>
  <si>
    <t>3320113</t>
  </si>
  <si>
    <t>Corporación la Candelaria</t>
  </si>
  <si>
    <t>3320114</t>
  </si>
  <si>
    <t>3320115</t>
  </si>
  <si>
    <t>Fundación Gilberto Alzate Avendaño</t>
  </si>
  <si>
    <t>3320116</t>
  </si>
  <si>
    <t>3320117</t>
  </si>
  <si>
    <t>3320118</t>
  </si>
  <si>
    <t>3320119</t>
  </si>
  <si>
    <t>IDEP</t>
  </si>
  <si>
    <t>33202</t>
  </si>
  <si>
    <t>3320201</t>
  </si>
  <si>
    <t>Corporación Autónoma Regional CAR</t>
  </si>
  <si>
    <t>3320202</t>
  </si>
  <si>
    <t>EAAB.</t>
  </si>
  <si>
    <t>332020203</t>
  </si>
  <si>
    <r>
      <t>Sec</t>
    </r>
    <r>
      <rPr>
        <u val="single"/>
        <sz val="8"/>
        <rFont val="Arial"/>
        <family val="2"/>
      </rPr>
      <t>t</t>
    </r>
    <r>
      <rPr>
        <sz val="8"/>
        <rFont val="Arial"/>
        <family val="2"/>
      </rPr>
      <t>or agua potable y saneamiento básico (SGP - Propósito General)</t>
    </r>
  </si>
  <si>
    <t>332020204</t>
  </si>
  <si>
    <t>Recursos SGP sector agua potable y saneamiento básico</t>
  </si>
  <si>
    <t>3320204</t>
  </si>
  <si>
    <t>Fondo de Asistencia Pública</t>
  </si>
  <si>
    <t>3320205</t>
  </si>
  <si>
    <t>Metrovivienda</t>
  </si>
  <si>
    <t>3320205 -01</t>
  </si>
  <si>
    <t>Capitalización</t>
  </si>
  <si>
    <t>3320205 -02</t>
  </si>
  <si>
    <t>3320206</t>
  </si>
  <si>
    <t>3320208</t>
  </si>
  <si>
    <t>Transmilenio - Capitalización y aporte ordinario</t>
  </si>
  <si>
    <t>3320209</t>
  </si>
  <si>
    <t>Canal Capital - Capitalización</t>
  </si>
  <si>
    <t>3320210</t>
  </si>
  <si>
    <t>Empresa de Renovación Urbana</t>
  </si>
  <si>
    <t>3320212</t>
  </si>
  <si>
    <t>Fondos de Desarrollo Local</t>
  </si>
  <si>
    <t>3320212-01</t>
  </si>
  <si>
    <t>Usaquén</t>
  </si>
  <si>
    <t>3320212-02</t>
  </si>
  <si>
    <t>Chapinero</t>
  </si>
  <si>
    <t>3320212-03</t>
  </si>
  <si>
    <t>Santa Fé</t>
  </si>
  <si>
    <t>3320212-04</t>
  </si>
  <si>
    <t>San Cristóbal</t>
  </si>
  <si>
    <t>3320212-05</t>
  </si>
  <si>
    <t>Usme</t>
  </si>
  <si>
    <t>3320212-06</t>
  </si>
  <si>
    <t>Tunjuelito</t>
  </si>
  <si>
    <t>3320212-07</t>
  </si>
  <si>
    <t>Bosa</t>
  </si>
  <si>
    <t>3320212-08</t>
  </si>
  <si>
    <t>Kennedy</t>
  </si>
  <si>
    <t>3320212-09</t>
  </si>
  <si>
    <t>Fontibón</t>
  </si>
  <si>
    <t>3320212-10</t>
  </si>
  <si>
    <t>Engativá</t>
  </si>
  <si>
    <t>3320212-11</t>
  </si>
  <si>
    <t>Suba</t>
  </si>
  <si>
    <t>3320212-12</t>
  </si>
  <si>
    <t>Barrios Unidos</t>
  </si>
  <si>
    <t>3320212-13</t>
  </si>
  <si>
    <t>Teusaquillo</t>
  </si>
  <si>
    <t>3320212-14</t>
  </si>
  <si>
    <t>Los Mártires</t>
  </si>
  <si>
    <t>3320212-15</t>
  </si>
  <si>
    <t>Antonio Nariño</t>
  </si>
  <si>
    <t>3320212-16</t>
  </si>
  <si>
    <t>Puente Aranda</t>
  </si>
  <si>
    <t>3320212-17</t>
  </si>
  <si>
    <t>Candelaria</t>
  </si>
  <si>
    <t>3320212-18</t>
  </si>
  <si>
    <t>Rafael Uribe</t>
  </si>
  <si>
    <t>3320212-19</t>
  </si>
  <si>
    <t>Ciudad Bolívar</t>
  </si>
  <si>
    <t>3320212-20</t>
  </si>
  <si>
    <t>Sumapàz</t>
  </si>
  <si>
    <t>3320213</t>
  </si>
  <si>
    <t>Proyecto sur con Bogotá - KFW</t>
  </si>
  <si>
    <t>3320213-07</t>
  </si>
  <si>
    <t>3320213-09</t>
  </si>
  <si>
    <t>3320213-11</t>
  </si>
  <si>
    <t>IDRD</t>
  </si>
  <si>
    <t>3320214</t>
  </si>
  <si>
    <t>IVA cedido de licores (Ley 788 de 2002)</t>
  </si>
  <si>
    <t>3320214-11</t>
  </si>
  <si>
    <t>3320215</t>
  </si>
  <si>
    <t>IVA al servicio de la telefonía móvil (Ley 788/02)</t>
  </si>
  <si>
    <t>3320215-11</t>
  </si>
  <si>
    <t>3320215-12</t>
  </si>
  <si>
    <t>IDCT</t>
  </si>
  <si>
    <t>3320216</t>
  </si>
  <si>
    <t>Préstamos a empleados</t>
  </si>
  <si>
    <t>3320217</t>
  </si>
  <si>
    <t>Fondo de vivienda</t>
  </si>
  <si>
    <t>3320218</t>
  </si>
  <si>
    <t>Aportes:</t>
  </si>
  <si>
    <t>332021802</t>
  </si>
  <si>
    <t>Estudio de estratificación</t>
  </si>
  <si>
    <t>3320219</t>
  </si>
  <si>
    <t>Inversiones Patrimoniales</t>
  </si>
  <si>
    <t>3320220</t>
  </si>
  <si>
    <t>Patrimonio autónomo pensional</t>
  </si>
  <si>
    <t>3320221</t>
  </si>
  <si>
    <t>Fondo Plan expansión</t>
  </si>
  <si>
    <t>3320222</t>
  </si>
  <si>
    <t>Fondo de solidaridad y redistribución de ingresos</t>
  </si>
  <si>
    <t>332022201</t>
  </si>
  <si>
    <t>EAAB</t>
  </si>
  <si>
    <t>332022202</t>
  </si>
  <si>
    <t>Otros</t>
  </si>
  <si>
    <t>3320223</t>
  </si>
  <si>
    <t>Terminal de Transporte S.A. - Capitalización</t>
  </si>
  <si>
    <t>3320224</t>
  </si>
  <si>
    <t>Corporación para el Desarrollo Regional "Bogotá Región"</t>
  </si>
  <si>
    <t>3320299</t>
  </si>
  <si>
    <t>332029901</t>
  </si>
  <si>
    <t>Ministerio de Defensa - Policía Metropolitana</t>
  </si>
  <si>
    <t>332029902</t>
  </si>
  <si>
    <t>Registraduría Nacional - Registraduría Distrital</t>
  </si>
  <si>
    <t>332029905</t>
  </si>
  <si>
    <t>Colciencias - Fondo de investigaciones en salud</t>
  </si>
  <si>
    <t>332029906</t>
  </si>
  <si>
    <t>Protección al patrimonio</t>
  </si>
  <si>
    <t>332029999</t>
  </si>
  <si>
    <t>Otras inversión</t>
  </si>
  <si>
    <t>33203</t>
  </si>
  <si>
    <t>Organismo de Control Fiscal</t>
  </si>
  <si>
    <t>3320301</t>
  </si>
  <si>
    <t>Contraloría de Bogotá</t>
  </si>
  <si>
    <t>33204</t>
  </si>
  <si>
    <t>3320401</t>
  </si>
  <si>
    <t>33205</t>
  </si>
  <si>
    <t xml:space="preserve">Reservas para Transferencias </t>
  </si>
  <si>
    <t>3320501</t>
  </si>
  <si>
    <t>Reservas Transferencias a Establecimientos Públicos</t>
  </si>
  <si>
    <t>332050104</t>
  </si>
  <si>
    <t>332050105</t>
  </si>
  <si>
    <t>332050107</t>
  </si>
  <si>
    <t>332050109</t>
  </si>
  <si>
    <t>332050111</t>
  </si>
  <si>
    <t>3320502</t>
  </si>
  <si>
    <t>Reservas Otras Transferencias</t>
  </si>
  <si>
    <t>332050202</t>
  </si>
  <si>
    <t>EAAB-ESP</t>
  </si>
  <si>
    <t>332050202-03</t>
  </si>
  <si>
    <t>Infraestructura para el servicio de Acueducto y Alcantarillado (SGP - Propósito General)</t>
  </si>
  <si>
    <t>332050202-04</t>
  </si>
  <si>
    <t>332050208</t>
  </si>
  <si>
    <t>Transmilenio, Capitalización y Aporte Ordinario</t>
  </si>
  <si>
    <t>332050212</t>
  </si>
  <si>
    <t>332050212-01</t>
  </si>
  <si>
    <t>332050212-02</t>
  </si>
  <si>
    <t>332050212-03</t>
  </si>
  <si>
    <t>332050212-04</t>
  </si>
  <si>
    <t>332050212-05</t>
  </si>
  <si>
    <t>332050212-06</t>
  </si>
  <si>
    <t>332050212-07</t>
  </si>
  <si>
    <t>332050212-08</t>
  </si>
  <si>
    <t>332050212-09</t>
  </si>
  <si>
    <t>332050212-10</t>
  </si>
  <si>
    <t>332050212-11</t>
  </si>
  <si>
    <t>332050212-12</t>
  </si>
  <si>
    <t>332050212-13</t>
  </si>
  <si>
    <t>332050212-14</t>
  </si>
  <si>
    <t>332050212-15</t>
  </si>
  <si>
    <t>332050212-16</t>
  </si>
  <si>
    <t>332050212-17</t>
  </si>
  <si>
    <t>332050212-18</t>
  </si>
  <si>
    <t>332050212-19</t>
  </si>
  <si>
    <t>332050212-20</t>
  </si>
  <si>
    <t>332050213</t>
  </si>
  <si>
    <t>33205021307</t>
  </si>
  <si>
    <t>33205021309</t>
  </si>
  <si>
    <t>33205021311</t>
  </si>
  <si>
    <t>332050215</t>
  </si>
  <si>
    <t>IVA al servicio de telefonía móvil (Ley 788/02)</t>
  </si>
  <si>
    <t>33205021501</t>
  </si>
  <si>
    <t>333</t>
  </si>
  <si>
    <t>DÉFICIT COMPROMISO VIGENCIA ANTERIOR</t>
  </si>
  <si>
    <t>334</t>
  </si>
  <si>
    <t>335</t>
  </si>
  <si>
    <t>337</t>
  </si>
  <si>
    <t>RESERVAS PRESUPUESTALES</t>
  </si>
  <si>
    <t>33712</t>
  </si>
  <si>
    <t>3371201</t>
  </si>
  <si>
    <t>337120101</t>
  </si>
  <si>
    <t>Apoyo institucional (convenio STT y Policia Nacional)</t>
  </si>
  <si>
    <t>34</t>
  </si>
  <si>
    <t>DISPONIBILIDAD FINAL</t>
  </si>
  <si>
    <t>3</t>
  </si>
  <si>
    <t>TOTAL EGRESOS</t>
  </si>
  <si>
    <t>ORQUESTA FILARMÓNICA</t>
  </si>
  <si>
    <t xml:space="preserve">     DIRECCIÓN DE ECONOMÍA Y FINANZAS</t>
  </si>
  <si>
    <t>PRESUPUESTO Y EJECUCIÓN DE INGRESOS</t>
  </si>
  <si>
    <t xml:space="preserve">     SUBDIRECCIÓN DE ANÁLISIS ECONÓMICO</t>
  </si>
  <si>
    <t>A DICIEMBRE 31 DE 2006</t>
  </si>
  <si>
    <t xml:space="preserve">   Y ESTADÍSTICAS FISCALES</t>
  </si>
  <si>
    <t>MILES DE PESOS</t>
  </si>
  <si>
    <t>CUENTAS</t>
  </si>
  <si>
    <t>PRESUPUESTO</t>
  </si>
  <si>
    <t>% DE PART.</t>
  </si>
  <si>
    <t>RECAUDOS</t>
  </si>
  <si>
    <t>CÓDIGO</t>
  </si>
  <si>
    <t>NOMBRE</t>
  </si>
  <si>
    <t>INICIAL</t>
  </si>
  <si>
    <t>MODIFICACIONES</t>
  </si>
  <si>
    <t>DEFINITIVO</t>
  </si>
  <si>
    <t>ACUMULADOS</t>
  </si>
  <si>
    <t>% EJEC.</t>
  </si>
  <si>
    <t>SALDO</t>
  </si>
  <si>
    <t>DISPONIBILIDAD INICIAL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</si>
  <si>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</si>
  <si>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</si>
  <si>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</si>
  <si>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</si>
  <si>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</si>
  <si>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</si>
  <si>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</si>
  <si>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</si>
  <si>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</si>
  <si>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</si>
  <si>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</si>
  <si>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</si>
  <si>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</si>
  <si>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</si>
  <si>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</si>
  <si>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</si>
  <si>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</si>
  <si>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</si>
  <si>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</si>
  <si>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</si>
  <si>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Estampilla Universidad Distrital</t>
  </si>
  <si>
    <t>Impuesto a la Publicidad Exterior Visual</t>
  </si>
  <si>
    <t>Servicio Telefónico Urbano Fijo</t>
  </si>
  <si>
    <t>Fondo de los Pobres</t>
  </si>
  <si>
    <t>Impuesto al deporte</t>
  </si>
  <si>
    <t>Estampilla pro - cultura</t>
  </si>
  <si>
    <t>Estampilla pro - personas mayores</t>
  </si>
  <si>
    <t>21199</t>
  </si>
  <si>
    <t>Otros ingresos tributarios</t>
  </si>
  <si>
    <t>212</t>
  </si>
  <si>
    <t>NO TRIBUTARIOS</t>
  </si>
  <si>
    <t>21201</t>
  </si>
  <si>
    <t>Tasas</t>
  </si>
  <si>
    <t>2120101</t>
  </si>
  <si>
    <t>Tasas Retributivas</t>
  </si>
  <si>
    <t>2120102</t>
  </si>
  <si>
    <t>Servicio Acueducto</t>
  </si>
  <si>
    <t>2120103</t>
  </si>
  <si>
    <t>Servicio Alcantarillado</t>
  </si>
  <si>
    <t>2120113</t>
  </si>
  <si>
    <t>Otras Tasas</t>
  </si>
  <si>
    <t>21202</t>
  </si>
  <si>
    <t>Tarifas</t>
  </si>
  <si>
    <t>21203</t>
  </si>
  <si>
    <t>Multas</t>
  </si>
  <si>
    <t>Contaminación Ambiental</t>
  </si>
  <si>
    <t>2120399</t>
  </si>
  <si>
    <t>Otras multas</t>
  </si>
  <si>
    <t>21204</t>
  </si>
  <si>
    <t>Rentas Contractuales</t>
  </si>
  <si>
    <t>2120401</t>
  </si>
  <si>
    <t>Venta de Bienes, Servicios y Productos</t>
  </si>
  <si>
    <t>212040101</t>
  </si>
  <si>
    <t>Venta de Servicios</t>
  </si>
  <si>
    <t>21204010101</t>
  </si>
  <si>
    <t>Ventas</t>
  </si>
  <si>
    <t>21204010102</t>
  </si>
  <si>
    <t>Comisión cobro de servicios</t>
  </si>
  <si>
    <t>21204010103</t>
  </si>
  <si>
    <t>Contratos de Asociación</t>
  </si>
  <si>
    <t>21204010104</t>
  </si>
  <si>
    <t>Ingresos de Explotación</t>
  </si>
  <si>
    <t>21204010105</t>
  </si>
  <si>
    <t>Comercialización Directa</t>
  </si>
  <si>
    <t>21204010106</t>
  </si>
  <si>
    <t>Pauta Comercial</t>
  </si>
  <si>
    <t>21204010107</t>
  </si>
  <si>
    <t>Canje</t>
  </si>
  <si>
    <t>21204010108</t>
  </si>
  <si>
    <t>Servicios Unidad Móvil</t>
  </si>
  <si>
    <t>21204010109</t>
  </si>
  <si>
    <t>Servicios de Procesamiento</t>
  </si>
  <si>
    <t>21204010110</t>
  </si>
  <si>
    <t>Desarrollo e implementación de software</t>
  </si>
  <si>
    <t>21204010111</t>
  </si>
  <si>
    <t>Asistencia Técnica</t>
  </si>
  <si>
    <t>21204010112</t>
  </si>
  <si>
    <t>Contratos Especiales</t>
  </si>
  <si>
    <t>21204010113</t>
  </si>
  <si>
    <t>Garajes y grúas</t>
  </si>
  <si>
    <t>21204010114</t>
  </si>
  <si>
    <t>Revisión de vehículos</t>
  </si>
  <si>
    <t>21204010115</t>
  </si>
  <si>
    <t>Cursos de enseñanza automovilística</t>
  </si>
  <si>
    <t>21204010116</t>
  </si>
  <si>
    <t>Derechos por trámite</t>
  </si>
  <si>
    <t>21204010117</t>
  </si>
  <si>
    <t>Expedición licencias de conducción</t>
  </si>
  <si>
    <t>21204010118</t>
  </si>
  <si>
    <t>Zonas de parqueo</t>
  </si>
  <si>
    <t>21204010119</t>
  </si>
  <si>
    <t>Registro automotor</t>
  </si>
  <si>
    <t>21204010120</t>
  </si>
  <si>
    <t>Traspasos</t>
  </si>
  <si>
    <t>21204010121</t>
  </si>
  <si>
    <t>Venta de Servicios de salud</t>
  </si>
  <si>
    <t>2120401012101</t>
  </si>
  <si>
    <t>FFDS - Atención a vinculados</t>
  </si>
  <si>
    <t>2120401012102</t>
  </si>
  <si>
    <t>FFDS - PAB</t>
  </si>
  <si>
    <t>2120401012103</t>
  </si>
  <si>
    <t>FFDS - Convenio de desempeño cond. Estructurales</t>
  </si>
  <si>
    <t>2120401012104</t>
  </si>
  <si>
    <t>FFDS - APH</t>
  </si>
  <si>
    <t>2120401012105</t>
  </si>
  <si>
    <t>FFDS - P y P Afiliados al Régimen Subsidiado</t>
  </si>
  <si>
    <t>2120401012106</t>
  </si>
  <si>
    <t>FFDS - Venta de Servicios sin Situación de Fondos</t>
  </si>
  <si>
    <t>2120401012107</t>
  </si>
  <si>
    <t>FFDS - Otros ingresos</t>
  </si>
  <si>
    <t>2120401012108</t>
  </si>
  <si>
    <t>Régimen contributivo EPS</t>
  </si>
  <si>
    <t>2120401012109</t>
  </si>
  <si>
    <t>Régimen subsidiado ARS capitado</t>
  </si>
  <si>
    <t>2120401012110</t>
  </si>
  <si>
    <t>Régimen subsidiado ARS No capitado</t>
  </si>
  <si>
    <t>2120401012111</t>
  </si>
  <si>
    <t>Eventos catastróficos y accidentes de tránsito ECAT</t>
  </si>
  <si>
    <t>2120401012112</t>
  </si>
  <si>
    <t>Cuotas de recuperación y copagos</t>
  </si>
  <si>
    <t>2120401012113</t>
  </si>
  <si>
    <t>Otras IPS</t>
  </si>
  <si>
    <t>2120401012114</t>
  </si>
  <si>
    <t>Particulares</t>
  </si>
  <si>
    <t>2120401012115</t>
  </si>
  <si>
    <t>Fondo de Desarrollo Local UEL</t>
  </si>
  <si>
    <t>2120401012116</t>
  </si>
  <si>
    <t>Entes Territoriales</t>
  </si>
  <si>
    <t>2120401012117</t>
  </si>
  <si>
    <t>Otros pagadores por venta de servicios</t>
  </si>
  <si>
    <t>2120401012118</t>
  </si>
  <si>
    <t>Cuentas por Cobrar</t>
  </si>
  <si>
    <t>212040101211801</t>
  </si>
  <si>
    <t>Fondo Financiero Distrital de Salud</t>
  </si>
  <si>
    <t>212040101211802</t>
  </si>
  <si>
    <t>212040101211803</t>
  </si>
  <si>
    <t>Régimen subsidiado ARS</t>
  </si>
  <si>
    <t>212040101211804</t>
  </si>
  <si>
    <t>212040101211805</t>
  </si>
  <si>
    <t>212040101211806</t>
  </si>
  <si>
    <t>212040101211807</t>
  </si>
  <si>
    <t>212040101211808</t>
  </si>
  <si>
    <t>21204010122</t>
  </si>
  <si>
    <t>21204010129</t>
  </si>
  <si>
    <t>Otros Ingresos de Explotación</t>
  </si>
  <si>
    <t>212040102</t>
  </si>
  <si>
    <t>Venta de Bienes y Productos</t>
  </si>
  <si>
    <t>21204010201</t>
  </si>
  <si>
    <t>Venta de productos</t>
  </si>
  <si>
    <t>21204010202</t>
  </si>
  <si>
    <t>Comercialiación directa</t>
  </si>
  <si>
    <t>21204010203</t>
  </si>
  <si>
    <t>Teleconferencias</t>
  </si>
  <si>
    <t>21204010204</t>
  </si>
  <si>
    <t>Billetes de Loteria</t>
  </si>
  <si>
    <t>21204010205</t>
  </si>
  <si>
    <t>Formularios regalias apuestas permanentes</t>
  </si>
  <si>
    <t>21204010206</t>
  </si>
  <si>
    <t>Carnets y licencias funcionamiento apuestas permanentes</t>
  </si>
  <si>
    <t>21204010207</t>
  </si>
  <si>
    <t>Venta de talonarios</t>
  </si>
  <si>
    <t>21204010208</t>
  </si>
  <si>
    <t>Otros ingresos Apuestas Permanentes</t>
  </si>
  <si>
    <t>21204010209</t>
  </si>
  <si>
    <t>Venta de equipos</t>
  </si>
  <si>
    <t>21204010210</t>
  </si>
  <si>
    <t>Amortización Crédito</t>
  </si>
  <si>
    <t>21204010211</t>
  </si>
  <si>
    <t>Cartera Hipotecaria</t>
  </si>
  <si>
    <t>21204010212</t>
  </si>
  <si>
    <t>Fiducias</t>
  </si>
  <si>
    <t>21204010213</t>
  </si>
  <si>
    <t>Formulario único nacional</t>
  </si>
  <si>
    <t>21204010214</t>
  </si>
  <si>
    <t>Tarjetas de operación</t>
  </si>
  <si>
    <t>21204010215</t>
  </si>
  <si>
    <t>Licencias de tránsito</t>
  </si>
  <si>
    <t>21204010216</t>
  </si>
  <si>
    <t>Licencias de funcionamiento</t>
  </si>
  <si>
    <t>21204010217</t>
  </si>
  <si>
    <t>Expedición de Placas</t>
  </si>
  <si>
    <t>21204010218</t>
  </si>
  <si>
    <t>Comisión manejo Cartera</t>
  </si>
  <si>
    <t>21204010219</t>
  </si>
  <si>
    <t>Otras ventas</t>
  </si>
  <si>
    <t>2120402</t>
  </si>
  <si>
    <t>Arrendamientos</t>
  </si>
  <si>
    <t>2120403</t>
  </si>
  <si>
    <t>Reintegros</t>
  </si>
  <si>
    <t>2120404</t>
  </si>
  <si>
    <t>2120405</t>
  </si>
  <si>
    <t>212040501</t>
  </si>
  <si>
    <t>Amortización Cartera FAVIDI</t>
  </si>
  <si>
    <t>212040502</t>
  </si>
  <si>
    <t>Amortización Cartera FER</t>
  </si>
  <si>
    <t>212040503</t>
  </si>
  <si>
    <t>Amortización Cartera CVP</t>
  </si>
  <si>
    <t>2120406</t>
  </si>
  <si>
    <t>2120407</t>
  </si>
  <si>
    <t>Comisión Manejo Cartera FER</t>
  </si>
  <si>
    <t>2120408</t>
  </si>
  <si>
    <t>2120409</t>
  </si>
  <si>
    <t>Comercialización de mercancias</t>
  </si>
  <si>
    <t>2120410</t>
  </si>
  <si>
    <t>Cargo Acceso de Interconexión</t>
  </si>
  <si>
    <t>2120499</t>
  </si>
  <si>
    <t>Otras Rentas Contractuales</t>
  </si>
  <si>
    <t>212049901</t>
  </si>
  <si>
    <t>Otros ingresos</t>
  </si>
  <si>
    <t>212049902</t>
  </si>
  <si>
    <t>Otras rentas</t>
  </si>
  <si>
    <t>21205</t>
  </si>
  <si>
    <t>Contribuciones</t>
  </si>
  <si>
    <t>2120501</t>
  </si>
  <si>
    <t>Valorización Local</t>
  </si>
  <si>
    <t>212050101</t>
  </si>
  <si>
    <t>Ingreso Ordinario</t>
  </si>
  <si>
    <t>212050102</t>
  </si>
  <si>
    <t>Ingresos Adicionales</t>
  </si>
  <si>
    <t>2120502</t>
  </si>
  <si>
    <t>Valorización General</t>
  </si>
  <si>
    <t>2120503</t>
  </si>
  <si>
    <t>Uso del Espacio Público</t>
  </si>
  <si>
    <t>212050301</t>
  </si>
  <si>
    <t>Fondo de Reconvención Ambiental</t>
  </si>
  <si>
    <t>2120504</t>
  </si>
  <si>
    <t>Contribuciones para el Desarrollo Urbano</t>
  </si>
  <si>
    <t>2120505</t>
  </si>
  <si>
    <t>Calcomanias</t>
  </si>
  <si>
    <t>2120506</t>
  </si>
  <si>
    <t>5% Contratos Obra Pública - Vigencia Actual</t>
  </si>
  <si>
    <t>2120507</t>
  </si>
  <si>
    <t>5% Contratos Obra Pública - Vigencia Anterior</t>
  </si>
  <si>
    <t>2120508</t>
  </si>
  <si>
    <t>Valorización Local Ley 388 Obra por tu lugar</t>
  </si>
  <si>
    <t>2120509</t>
  </si>
  <si>
    <t>Semaforización</t>
  </si>
  <si>
    <t>2120599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</si>
  <si>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</si>
  <si>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</si>
  <si>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</si>
  <si>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</si>
  <si>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</si>
  <si>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</si>
  <si>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 y al ACPM</t>
  </si>
  <si>
    <t>2120603</t>
  </si>
  <si>
    <t>Consumo de Cigarrillos Nacionales</t>
  </si>
  <si>
    <t>2120604</t>
  </si>
  <si>
    <t>Transporte de Gas</t>
  </si>
  <si>
    <t>2120605</t>
  </si>
  <si>
    <t>Explotación de Canteras</t>
  </si>
  <si>
    <t>2120606</t>
  </si>
  <si>
    <t>Plusvalía</t>
  </si>
  <si>
    <t>2120607</t>
  </si>
  <si>
    <t>Sobretasa a la ACPM</t>
  </si>
  <si>
    <t>2120608</t>
  </si>
  <si>
    <t>Vehículos Automotores</t>
  </si>
  <si>
    <t>2120609</t>
  </si>
  <si>
    <t>Por consumo de cerveza</t>
  </si>
  <si>
    <t>2120610</t>
  </si>
  <si>
    <t>Por consumo de licores</t>
  </si>
  <si>
    <t>2120611</t>
  </si>
  <si>
    <t>Por producido de loteria</t>
  </si>
  <si>
    <t>212061101</t>
  </si>
  <si>
    <t>Lotería de Bogotá</t>
  </si>
  <si>
    <t>212061102</t>
  </si>
  <si>
    <t>Loterías Foráneas</t>
  </si>
  <si>
    <t>2120612</t>
  </si>
  <si>
    <t>Ingreso por juego de apuestas permanentes</t>
  </si>
  <si>
    <t>2120613</t>
  </si>
  <si>
    <t>Juego de suerte y azar ETESA</t>
  </si>
  <si>
    <t>Juegos de Suerte y Azar - ETESA</t>
  </si>
  <si>
    <t>Juegos Promocionales D.C.</t>
  </si>
  <si>
    <t>212061303</t>
  </si>
  <si>
    <t>Otros Juegos</t>
  </si>
  <si>
    <t>2120614</t>
  </si>
  <si>
    <t>Jundeportes</t>
  </si>
  <si>
    <t>2120615</t>
  </si>
  <si>
    <t>IVA cedido de licores (Ley 788/02)</t>
  </si>
  <si>
    <t>2120616</t>
  </si>
  <si>
    <t>IVA al servicio de telefonia movil</t>
  </si>
  <si>
    <t>Instituto Distrital para la Recreación y el Deporte (IDRD)</t>
  </si>
  <si>
    <t>Instituto Distrital de Cultura y Turismo (IDCT)</t>
  </si>
  <si>
    <t>2120699</t>
  </si>
  <si>
    <t>Otras Participaciones</t>
  </si>
  <si>
    <t>21207</t>
  </si>
  <si>
    <t>Derechos</t>
  </si>
  <si>
    <t>2120701</t>
  </si>
  <si>
    <t>Derechos de Transito</t>
  </si>
  <si>
    <t>Otros Derechos</t>
  </si>
  <si>
    <t>21208</t>
  </si>
  <si>
    <t>Peajes y Concesiones</t>
  </si>
  <si>
    <t>2120801</t>
  </si>
  <si>
    <t>Recursos Administrados</t>
  </si>
  <si>
    <t>2120802</t>
  </si>
  <si>
    <t>Específica</t>
  </si>
  <si>
    <t>2120803</t>
  </si>
  <si>
    <t>Libre Destinación</t>
  </si>
  <si>
    <t>21209</t>
  </si>
  <si>
    <t>Contribuciones por Servicios Administr.</t>
  </si>
  <si>
    <t>21299</t>
  </si>
  <si>
    <t>Otros Ingresos no Tributarios</t>
  </si>
  <si>
    <t>2129901</t>
  </si>
  <si>
    <t>Ordinarios</t>
  </si>
  <si>
    <t>2129902</t>
  </si>
  <si>
    <t>Recuperación Cuotas Partes Pensionales</t>
  </si>
  <si>
    <t>2129903</t>
  </si>
  <si>
    <t>Recuperación tasas retributivas</t>
  </si>
  <si>
    <t>2129904</t>
  </si>
  <si>
    <t>Ventas pliegos de licitación</t>
  </si>
  <si>
    <t>2129905</t>
  </si>
  <si>
    <t>Convenios</t>
  </si>
  <si>
    <t>2129906</t>
  </si>
  <si>
    <t>Comisiones</t>
  </si>
  <si>
    <t>2129907</t>
  </si>
  <si>
    <t>Intereses a usuarios</t>
  </si>
  <si>
    <t>2129908</t>
  </si>
  <si>
    <t>Publicaciones</t>
  </si>
  <si>
    <t>2129909</t>
  </si>
  <si>
    <t>Servicios</t>
  </si>
  <si>
    <t>2129910</t>
  </si>
  <si>
    <t>Ingresos Colegio ramon</t>
  </si>
  <si>
    <t>2129911</t>
  </si>
  <si>
    <t>Ingresos central Hidroeléctrica Santa Ana</t>
  </si>
  <si>
    <t>2129912</t>
  </si>
  <si>
    <t>Servicios Hosting Informática</t>
  </si>
  <si>
    <t>2129999</t>
  </si>
  <si>
    <t>Otros Ingresos no Operacionales</t>
  </si>
  <si>
    <t>22</t>
  </si>
  <si>
    <t>TRANSFERENCIAS</t>
  </si>
  <si>
    <t>221</t>
  </si>
  <si>
    <t>NACION</t>
  </si>
  <si>
    <t>22101</t>
  </si>
  <si>
    <t>SISTEMA GENERAL DE PARTICIPACIONES</t>
  </si>
  <si>
    <t>2210101</t>
  </si>
  <si>
    <t>Educación</t>
  </si>
  <si>
    <t>221010101</t>
  </si>
  <si>
    <t>Prestación del servicio</t>
  </si>
  <si>
    <t>221010102</t>
  </si>
  <si>
    <t>Aportes Patronales</t>
  </si>
  <si>
    <t>221010103</t>
  </si>
  <si>
    <t>Pensionados Nación</t>
  </si>
  <si>
    <t>2210102</t>
  </si>
  <si>
    <t>Salud</t>
  </si>
  <si>
    <t>221010201</t>
  </si>
  <si>
    <t>221010202</t>
  </si>
  <si>
    <t>Régimen subsidiado</t>
  </si>
  <si>
    <t>221010203</t>
  </si>
  <si>
    <t>Salud pública</t>
  </si>
  <si>
    <t>221010204</t>
  </si>
  <si>
    <t>2210103</t>
  </si>
  <si>
    <t>Propósito General</t>
  </si>
  <si>
    <t>2210104</t>
  </si>
  <si>
    <t>Restaurantes Escolares</t>
  </si>
  <si>
    <t>22102</t>
  </si>
  <si>
    <t>Fondo Nacional de Regalías</t>
  </si>
  <si>
    <t>Río Bogotá</t>
  </si>
  <si>
    <t>Otras Entidades</t>
  </si>
  <si>
    <t>22103</t>
  </si>
  <si>
    <t>Cofinanciación</t>
  </si>
  <si>
    <t>22104</t>
  </si>
  <si>
    <t>Ley 14 de 1991</t>
  </si>
  <si>
    <t>22105</t>
  </si>
  <si>
    <t>Comisión Nacional de Televisión</t>
  </si>
  <si>
    <t>2210501</t>
  </si>
  <si>
    <t>2210502</t>
  </si>
  <si>
    <t>Nuevos Proyectos</t>
  </si>
  <si>
    <t>22109</t>
  </si>
  <si>
    <t>Otras Transferencias-Nación</t>
  </si>
  <si>
    <t>222</t>
  </si>
  <si>
    <t>DEPARTAMENTO</t>
  </si>
  <si>
    <t>22201</t>
  </si>
  <si>
    <t>Convenio Gobierno Cundinamarca Z s</t>
  </si>
  <si>
    <t>223</t>
  </si>
  <si>
    <t>Municipios</t>
  </si>
  <si>
    <t>22301</t>
  </si>
  <si>
    <t>Convenio Soacha - Acueducto Zona sur</t>
  </si>
  <si>
    <t>224</t>
  </si>
  <si>
    <t>ENTIDADES DISTRITALES</t>
  </si>
  <si>
    <t>22401</t>
  </si>
  <si>
    <t>Estratificación</t>
  </si>
  <si>
    <t>22402</t>
  </si>
  <si>
    <t>Plan de Gestión Ambiental</t>
  </si>
  <si>
    <t>22403</t>
  </si>
  <si>
    <t>Aportes al Fondo  Pensiones Públicas</t>
  </si>
  <si>
    <t>22407</t>
  </si>
  <si>
    <t>Convenio UEL</t>
  </si>
  <si>
    <t>22408</t>
  </si>
  <si>
    <t>Caja Vivienda Popular</t>
  </si>
  <si>
    <t>22409</t>
  </si>
  <si>
    <t>FOPAE</t>
  </si>
  <si>
    <t>22410</t>
  </si>
  <si>
    <t>DAMA</t>
  </si>
  <si>
    <t>22411</t>
  </si>
  <si>
    <t>Empresa de Teléfonos de Bogotá</t>
  </si>
  <si>
    <t>22412</t>
  </si>
  <si>
    <t>Instituto Distrital de Recreación y Deporte</t>
  </si>
  <si>
    <t>22413</t>
  </si>
  <si>
    <t>Alcaldía Mayor -SED-</t>
  </si>
  <si>
    <t>22414</t>
  </si>
  <si>
    <t>Convenio IDU</t>
  </si>
  <si>
    <t>22415</t>
  </si>
  <si>
    <t>Secretaría de Hacienda -Potosi-</t>
  </si>
  <si>
    <t>22416</t>
  </si>
  <si>
    <t>Fondo Desarrollo Local Fontibón</t>
  </si>
  <si>
    <t>22417</t>
  </si>
  <si>
    <t>Otros Convenios</t>
  </si>
  <si>
    <t>22418</t>
  </si>
  <si>
    <t>Otros Aportes Entidades Descentralizadas</t>
  </si>
  <si>
    <t>225</t>
  </si>
  <si>
    <t>ADMINISTRACION CENTRAL</t>
  </si>
  <si>
    <t>22501</t>
  </si>
  <si>
    <t>Aporte Ordinario</t>
  </si>
  <si>
    <t>2250101</t>
  </si>
  <si>
    <t>A Establecimientos Públicos</t>
  </si>
  <si>
    <t>2250102</t>
  </si>
  <si>
    <t>S. Hacienda (Ley 715/01)</t>
  </si>
  <si>
    <t>2250103</t>
  </si>
  <si>
    <t>S. Hacienda cant mol HC</t>
  </si>
  <si>
    <t>22502</t>
  </si>
  <si>
    <t>SISTEMA GENERL DE PARTICIPACIONES</t>
  </si>
  <si>
    <t>2250201</t>
  </si>
  <si>
    <t>Participaciones para Salud - Oferta</t>
  </si>
  <si>
    <t>2250202</t>
  </si>
  <si>
    <t>Participaciones para Salud - Régimen Subsidiado</t>
  </si>
  <si>
    <t>2250203</t>
  </si>
  <si>
    <t>Participaciones para Salud - Salud pública</t>
  </si>
  <si>
    <t>2250204</t>
  </si>
  <si>
    <t>Participaciones pR salud Oferta - Aportes Patronales</t>
  </si>
  <si>
    <t>2250205</t>
  </si>
  <si>
    <t>Participación de Propósito General (Aporte Ordinario)</t>
  </si>
  <si>
    <t>22503</t>
  </si>
  <si>
    <t>ICA Compañías de Vigilancia</t>
  </si>
  <si>
    <t>22504</t>
  </si>
  <si>
    <t>Azar y Espectáculos (Impuesto de juegos)</t>
  </si>
  <si>
    <t>22505</t>
  </si>
  <si>
    <t>Participación Ingresos Corrientes del distrito</t>
  </si>
  <si>
    <t>2250501</t>
  </si>
  <si>
    <t>Vigencia</t>
  </si>
  <si>
    <t>2250502</t>
  </si>
  <si>
    <t>Vigencia Anterior</t>
  </si>
  <si>
    <t>22506</t>
  </si>
  <si>
    <t>Reajuste consolidado de cesantias</t>
  </si>
  <si>
    <t>22507</t>
  </si>
  <si>
    <t>IVA Cedido de licores (ley 788/2002)</t>
  </si>
  <si>
    <t>22508</t>
  </si>
  <si>
    <t>IVA al servicio de la telefonía mòvil</t>
  </si>
  <si>
    <t>22509</t>
  </si>
  <si>
    <t>Provisión para Cesantías</t>
  </si>
  <si>
    <t>226</t>
  </si>
  <si>
    <t>OTRAS TRANSFERENCIAS</t>
  </si>
  <si>
    <t>22601</t>
  </si>
  <si>
    <t>Aporte Ordinario Admón. Central</t>
  </si>
  <si>
    <t>22602</t>
  </si>
  <si>
    <t>Otras Transferencias Entidades Distritales</t>
  </si>
  <si>
    <t>22603</t>
  </si>
  <si>
    <t>2260301</t>
  </si>
  <si>
    <t>Administración Central</t>
  </si>
  <si>
    <t>2260302</t>
  </si>
  <si>
    <t>Entidades Distritales</t>
  </si>
  <si>
    <t>22604</t>
  </si>
  <si>
    <t>Fondo Red Distrital de Bibliotecas</t>
  </si>
  <si>
    <t>22605</t>
  </si>
  <si>
    <t>Fondo cuenta de financiación del plan de gestión ambiental para el Distrito</t>
  </si>
  <si>
    <t>22606</t>
  </si>
  <si>
    <t>Otras EAAB</t>
  </si>
  <si>
    <t>2260601</t>
  </si>
  <si>
    <t>Upc Régimen Contributivo</t>
  </si>
  <si>
    <t>2260602</t>
  </si>
  <si>
    <t>Upc Adición Régimen Contributivo</t>
  </si>
  <si>
    <t>2260603</t>
  </si>
  <si>
    <t>Cuotas Moderadoras Régimen Contributivo</t>
  </si>
  <si>
    <t>2260604</t>
  </si>
  <si>
    <t>Copagos Régimen Contributivo</t>
  </si>
  <si>
    <t>2260605</t>
  </si>
  <si>
    <t>Rec Enfer Alto Costo</t>
  </si>
  <si>
    <t>2260606</t>
  </si>
  <si>
    <t>Recobros a empleador</t>
  </si>
  <si>
    <t>2260607</t>
  </si>
  <si>
    <t>Extraordinario Servicio Médico</t>
  </si>
  <si>
    <t>22607</t>
  </si>
  <si>
    <t>CONTRIBUCIONES PARAFISCALES</t>
  </si>
  <si>
    <t>24</t>
  </si>
  <si>
    <t>RECURSOS DE CAPITAL</t>
  </si>
  <si>
    <t>241</t>
  </si>
  <si>
    <t>RECURSOS DEL BALANCE</t>
  </si>
  <si>
    <t>24101</t>
  </si>
  <si>
    <t>Superávit Fiscal</t>
  </si>
  <si>
    <t>24102</t>
  </si>
  <si>
    <t>Cancelación de Reservas</t>
  </si>
  <si>
    <t>24103</t>
  </si>
  <si>
    <t>Venta de Activos</t>
  </si>
  <si>
    <t>24104</t>
  </si>
  <si>
    <t>Venta de Acciones</t>
  </si>
  <si>
    <t>24105</t>
  </si>
  <si>
    <t>APORTES DE CAPITAL</t>
  </si>
  <si>
    <t>2410501</t>
  </si>
  <si>
    <t>Vigencias anteriores</t>
  </si>
  <si>
    <t>2410502</t>
  </si>
  <si>
    <t>Vigencia 2002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</si>
  <si>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</si>
  <si>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</si>
  <si>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</si>
  <si>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</si>
  <si>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</si>
  <si>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</si>
  <si>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</si>
  <si>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OPERACIONES FINANCIERAS</t>
  </si>
  <si>
    <t>Rendimientos Río Bogota</t>
  </si>
  <si>
    <t>Otros Rendimientos por Operaciones Financieras</t>
  </si>
  <si>
    <t>244</t>
  </si>
  <si>
    <t>DIFERENCIAL CAMBIARIO</t>
  </si>
  <si>
    <t>245</t>
  </si>
  <si>
    <t>EXCEDENTES FINANCIEROS ESTABLECIMI PUBLICOS Y UTILIDADES EMPRESAS</t>
  </si>
  <si>
    <t>246</t>
  </si>
  <si>
    <t>DONACIONES</t>
  </si>
  <si>
    <t>247</t>
  </si>
  <si>
    <t>REDUCCIÓN DE CAPITAL EMPRESAS</t>
  </si>
  <si>
    <t>249</t>
  </si>
  <si>
    <t>OTROS RECURSOS DE CAPITAL</t>
  </si>
  <si>
    <t>24901</t>
  </si>
  <si>
    <t>Recuperación Prestamos</t>
  </si>
  <si>
    <t>24902</t>
  </si>
  <si>
    <t>Indemnizaciones</t>
  </si>
  <si>
    <t>24903</t>
  </si>
  <si>
    <t>Fondo Plan de Expansión</t>
  </si>
  <si>
    <t>24904</t>
  </si>
  <si>
    <t>24905</t>
  </si>
  <si>
    <t>Reembolsos convenios con cruce de cuentas 2003</t>
  </si>
  <si>
    <t>24909</t>
  </si>
  <si>
    <t>Otros Ingresos No Operacionales</t>
  </si>
  <si>
    <t>24999</t>
  </si>
  <si>
    <t>Otros ingresos por recursos de Capital</t>
  </si>
  <si>
    <t>INGRESOS ADICIONALES</t>
  </si>
  <si>
    <t>Impuesto al Servicio Telefónico Urbano Fijo</t>
  </si>
  <si>
    <t>2</t>
  </si>
  <si>
    <t>INGRESOS</t>
  </si>
  <si>
    <t>INGRESOS MAS DISPONIBILIDAD</t>
  </si>
  <si>
    <t>ORQUESTA FILARMÓNICA DE BOGOTA</t>
  </si>
  <si>
    <t>PRESUPUESTO Y EJECUCIÓN DE EGRESOS</t>
  </si>
  <si>
    <t xml:space="preserve"> A DICIEMBRE 31 DE 2006</t>
  </si>
  <si>
    <t xml:space="preserve">     Y ESTADÍSTICAS FISCALES</t>
  </si>
  <si>
    <t>CUENTA</t>
  </si>
  <si>
    <t>ENTIDAD</t>
  </si>
  <si>
    <t>EJECUCIÓN</t>
  </si>
  <si>
    <t>MODIFICACIÓN</t>
  </si>
  <si>
    <t>VIGENTE</t>
  </si>
  <si>
    <t>%PART.</t>
  </si>
  <si>
    <t>SUSPENSIÓN</t>
  </si>
  <si>
    <t>DISPONIBLE</t>
  </si>
  <si>
    <t>GIROS</t>
  </si>
  <si>
    <t>% DE</t>
  </si>
  <si>
    <t>RESERVAS</t>
  </si>
  <si>
    <t>TOTAL</t>
  </si>
  <si>
    <t>PPTAL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</si>
  <si>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</si>
  <si>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</si>
  <si>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</si>
  <si>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</si>
  <si>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</si>
  <si>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</si>
  <si>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</si>
  <si>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</si>
  <si>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</si>
  <si>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</si>
  <si>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</si>
  <si>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</si>
  <si>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</si>
  <si>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</si>
  <si>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</si>
  <si>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Horas Extras, Dominicales, Festivos, Recargo Nocturno</t>
  </si>
  <si>
    <t>3101106</t>
  </si>
  <si>
    <t>Subsidio del Transporte</t>
  </si>
  <si>
    <t>3101107</t>
  </si>
  <si>
    <t>Subsidio de Alimentación</t>
  </si>
  <si>
    <t>3101108</t>
  </si>
  <si>
    <t>Bonificación por Servicios Prestados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</si>
  <si>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</si>
  <si>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</si>
  <si>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</si>
  <si>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</si>
  <si>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</si>
  <si>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</si>
  <si>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</si>
  <si>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</si>
  <si>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</si>
  <si>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</si>
  <si>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</si>
  <si>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</si>
  <si>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</si>
  <si>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</si>
  <si>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</si>
  <si>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</si>
  <si>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</si>
  <si>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</si>
  <si>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</si>
  <si>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</si>
  <si>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</si>
  <si>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</si>
  <si>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</si>
  <si>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</si>
  <si>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</si>
  <si>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</si>
  <si>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</si>
  <si>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</si>
  <si>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</si>
  <si>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</si>
  <si>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</si>
  <si>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</si>
  <si>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</si>
  <si>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</si>
  <si>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</si>
  <si>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de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</si>
  <si>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</si>
  <si>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</si>
  <si>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</si>
  <si>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</si>
  <si>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</si>
  <si>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</si>
  <si>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3110126</t>
  </si>
  <si>
    <t>Bonificación Especial por Recreación</t>
  </si>
  <si>
    <t>3110127</t>
  </si>
  <si>
    <t>Reconocimiento por Coordinación</t>
  </si>
  <si>
    <t>3110199</t>
  </si>
  <si>
    <t>Otros Gastos de Personal</t>
  </si>
  <si>
    <t>31102</t>
  </si>
  <si>
    <t>GASTOS GENERALES</t>
  </si>
  <si>
    <t>3110201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</si>
  <si>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</si>
  <si>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</si>
  <si>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</si>
  <si>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</si>
  <si>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</si>
  <si>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</si>
  <si>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</si>
  <si>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</si>
  <si>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</si>
  <si>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</si>
  <si>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</si>
  <si>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</si>
  <si>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</si>
  <si>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</si>
  <si>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</si>
  <si>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</si>
  <si>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</si>
  <si>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</si>
  <si>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</si>
  <si>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</si>
  <si>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</si>
  <si>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</si>
  <si>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</si>
  <si>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</si>
  <si>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</si>
  <si>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</si>
  <si>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</si>
  <si>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Seguros de Vida Concejales</t>
  </si>
  <si>
    <t>31102113</t>
  </si>
  <si>
    <t>Seguros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</si>
  <si>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</si>
  <si>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</si>
  <si>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</si>
  <si>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</si>
  <si>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</si>
  <si>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</si>
  <si>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</si>
  <si>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 e Incentivos</t>
  </si>
  <si>
    <t>3110216</t>
  </si>
  <si>
    <t>Promoción Institucional</t>
  </si>
  <si>
    <t>3110217</t>
  </si>
  <si>
    <t>Impuestos, Tasas, Contribuciones, Derechos y Multas</t>
  </si>
  <si>
    <t>3110218</t>
  </si>
  <si>
    <t>Intereses y Comisiones</t>
  </si>
  <si>
    <t>3110219</t>
  </si>
  <si>
    <t>Salud Ocupacional</t>
  </si>
  <si>
    <t>3110220</t>
  </si>
  <si>
    <t>Programas y Convenios Institucionales</t>
  </si>
  <si>
    <t>31102202</t>
  </si>
  <si>
    <t>C. A.D.E.</t>
  </si>
  <si>
    <t>31102299</t>
  </si>
  <si>
    <t>Otros Programas y Convenios</t>
  </si>
  <si>
    <t>Gastos Administrativos E.D.T.U.</t>
  </si>
  <si>
    <t>Información</t>
  </si>
  <si>
    <t>3110225</t>
  </si>
  <si>
    <t>Publicidad</t>
  </si>
  <si>
    <t>Gastos Administrativos - Fondo de Pensiones Públicas</t>
  </si>
  <si>
    <t>3110228</t>
  </si>
  <si>
    <t>Pago Administración Sistema SIMIT</t>
  </si>
  <si>
    <t>3110299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</si>
  <si>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</si>
  <si>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</si>
  <si>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</si>
  <si>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</si>
  <si>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</si>
  <si>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</si>
  <si>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</si>
  <si>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</si>
  <si>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Cesantías FAVIDI</t>
  </si>
  <si>
    <t>31103022</t>
  </si>
  <si>
    <t>Cesantías FONDOS</t>
  </si>
  <si>
    <t>31103023</t>
  </si>
  <si>
    <t>Reajuste Consolidado de Cesantías</t>
  </si>
  <si>
    <t>31103024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</si>
  <si>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</si>
  <si>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</si>
  <si>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</si>
  <si>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</si>
  <si>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</si>
  <si>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</si>
  <si>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</si>
  <si>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</si>
  <si>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31103043</t>
  </si>
  <si>
    <t>Riesgos Profesionales</t>
  </si>
  <si>
    <t>3110305</t>
  </si>
  <si>
    <t>ICBF</t>
  </si>
  <si>
    <t>3110306</t>
  </si>
  <si>
    <t>SENA</t>
  </si>
  <si>
    <t>3110307</t>
  </si>
  <si>
    <t>Incremento Salarial - Aportes</t>
  </si>
  <si>
    <t>3110308</t>
  </si>
  <si>
    <t>Institutos Técnicos</t>
  </si>
  <si>
    <t>31104</t>
  </si>
  <si>
    <t>GASTOS DE OPERACIÓN Y MANTENIMIENTO</t>
  </si>
  <si>
    <t>3110401</t>
  </si>
  <si>
    <t>3110402</t>
  </si>
  <si>
    <t>3110403</t>
  </si>
  <si>
    <t>3110404</t>
  </si>
  <si>
    <t>Gastos de comercialización</t>
  </si>
  <si>
    <t>3110405</t>
  </si>
  <si>
    <t>Gastos de producción</t>
  </si>
  <si>
    <t>3110406</t>
  </si>
  <si>
    <t>CUENTAS POR PAGAR</t>
  </si>
  <si>
    <t>313</t>
  </si>
  <si>
    <t>TRANSFERENCIAS PARA FUNCIONAMIENTO</t>
  </si>
  <si>
    <t>31301</t>
  </si>
  <si>
    <t>Establecimientos públicos</t>
  </si>
  <si>
    <t>3130102</t>
  </si>
  <si>
    <t>Fondo Rotatorio de Ventas Populares</t>
  </si>
  <si>
    <t>3130104</t>
  </si>
  <si>
    <t>3130105</t>
  </si>
  <si>
    <t>3130107</t>
  </si>
  <si>
    <t>Instituto de Desarrollo Urbano</t>
  </si>
  <si>
    <t>3130108</t>
  </si>
  <si>
    <t>FAVIDI</t>
  </si>
  <si>
    <t>31301082</t>
  </si>
  <si>
    <t>Gastos Adtivos. F. de Pensiones Públicas</t>
  </si>
  <si>
    <t>31301083</t>
  </si>
  <si>
    <t>Gastos de Funcionamiento</t>
  </si>
  <si>
    <t>3130109</t>
  </si>
  <si>
    <t>Caja de Vivienda Popular</t>
  </si>
  <si>
    <t>3130111</t>
  </si>
  <si>
    <t>3130112</t>
  </si>
  <si>
    <t>Instituto Distrital de Cultura y Turismo</t>
  </si>
  <si>
    <t>3130113</t>
  </si>
  <si>
    <t>Corporación Barrio La Candelaria</t>
  </si>
  <si>
    <t>3130114</t>
  </si>
  <si>
    <t>IDIPRON</t>
  </si>
  <si>
    <t>3130115</t>
  </si>
  <si>
    <t>Fundación Gilberto Alzate A.</t>
  </si>
  <si>
    <t>3130116</t>
  </si>
  <si>
    <t>Orquesta Filarmónica de Bogotá</t>
  </si>
  <si>
    <t>3130117</t>
  </si>
  <si>
    <t>Fondo de Vigilancia y Seguridad</t>
  </si>
  <si>
    <t>Jardín Botánico José Celestino Mutis</t>
  </si>
  <si>
    <t>3130119</t>
  </si>
  <si>
    <t>I.D.E.P.</t>
  </si>
  <si>
    <t>31302</t>
  </si>
  <si>
    <t>Otras Transferencias</t>
  </si>
  <si>
    <t>3130201</t>
  </si>
  <si>
    <t>Fondo Compensación Distrital</t>
  </si>
  <si>
    <t>3130202</t>
  </si>
  <si>
    <t>Fondo de Pasivos  CPSD</t>
  </si>
  <si>
    <t>3130203</t>
  </si>
  <si>
    <t>Fondo Pasivos EDIS</t>
  </si>
  <si>
    <t>3130204</t>
  </si>
  <si>
    <t>Fondo de Pasivos  EDTU</t>
  </si>
  <si>
    <t>3130206</t>
  </si>
  <si>
    <t>Fondo de Pensiones Públicas</t>
  </si>
  <si>
    <t>3130212</t>
  </si>
  <si>
    <t>Servicio de Alumbrado Público</t>
  </si>
  <si>
    <t>3130214</t>
  </si>
  <si>
    <t>Tribunales de Ética</t>
  </si>
  <si>
    <t>3130215</t>
  </si>
  <si>
    <t>Fondo cuenta de pasivos -SISE-</t>
  </si>
  <si>
    <t>3130219</t>
  </si>
  <si>
    <t>Otras</t>
  </si>
  <si>
    <t>31303</t>
  </si>
  <si>
    <t>Organismo de Control</t>
  </si>
  <si>
    <t>3130301</t>
  </si>
  <si>
    <t>Contraloría Distrital</t>
  </si>
  <si>
    <t>31304</t>
  </si>
  <si>
    <t>Ente Autónomo Universitario</t>
  </si>
  <si>
    <t>3130401</t>
  </si>
  <si>
    <t>Universidad Distrital Fco. José de Caldas</t>
  </si>
  <si>
    <t>31305</t>
  </si>
  <si>
    <t>Transferencias de Prevención y Seguridad Social</t>
  </si>
  <si>
    <t>3130501</t>
  </si>
  <si>
    <t>Pensiones y jubilaciones</t>
  </si>
  <si>
    <t>3130502</t>
  </si>
  <si>
    <t>3130503</t>
  </si>
  <si>
    <t>Otras Transferencias de Previsión y Seguridad Social</t>
  </si>
  <si>
    <t>315</t>
  </si>
  <si>
    <t>PASIVOS EXIGIBLES</t>
  </si>
  <si>
    <t>316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</si>
  <si>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</si>
  <si>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</si>
  <si>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</si>
  <si>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</si>
  <si>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</si>
  <si>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</si>
  <si>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</si>
  <si>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</si>
  <si>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</si>
  <si>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</si>
  <si>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322</t>
  </si>
  <si>
    <t>EXTERNA</t>
  </si>
  <si>
    <t>32201</t>
  </si>
  <si>
    <t>32202</t>
  </si>
  <si>
    <t>32203</t>
  </si>
  <si>
    <t>323</t>
  </si>
  <si>
    <t>BONOS PENSIONALES</t>
  </si>
  <si>
    <t>324</t>
  </si>
  <si>
    <t>TRANSFERENCIA FONPET</t>
  </si>
  <si>
    <t>325</t>
  </si>
  <si>
    <t>TRANSFERENCIA SERVICIO DE LA DEUDA</t>
  </si>
  <si>
    <t>32501</t>
  </si>
  <si>
    <t>3250102</t>
  </si>
  <si>
    <t>32502</t>
  </si>
  <si>
    <t>3250201</t>
  </si>
  <si>
    <t>Fondo de pasivos E.D.T.U.</t>
  </si>
  <si>
    <t>326</t>
  </si>
  <si>
    <t>328</t>
  </si>
  <si>
    <t>Pasivos Contingentes</t>
  </si>
  <si>
    <t>33</t>
  </si>
  <si>
    <t>INVERSIÓN</t>
  </si>
  <si>
    <t>331</t>
  </si>
  <si>
    <t>DIRECTA</t>
  </si>
  <si>
    <t>33112</t>
  </si>
  <si>
    <t>BOGOTÁ sin indiferencia, un compromiso social contra la pobreza y la exclusión</t>
  </si>
  <si>
    <t>3311201</t>
  </si>
  <si>
    <t>EJE SOCIAL</t>
  </si>
  <si>
    <t>331120101</t>
  </si>
  <si>
    <t>Bogotá sin hambre</t>
  </si>
  <si>
    <t>331120101-0198</t>
  </si>
  <si>
    <t>Comedores comunitarios: Primer paso del proceso educativo de los sectores mas vulnerables</t>
  </si>
  <si>
    <t>331120101-0212</t>
  </si>
  <si>
    <t>Comedores comunitarios: un medio para restablecer el derecho a la alimentación</t>
  </si>
  <si>
    <t>331120101-0319</t>
  </si>
  <si>
    <t>Investigación y formación para el aprovechamiento de los usos potenciales de especies vegetales andinas y exóticas del clima</t>
  </si>
  <si>
    <t>331120101-0329</t>
  </si>
  <si>
    <t>Banco de alimentos de Bogotá</t>
  </si>
  <si>
    <t>331120101-0331</t>
  </si>
  <si>
    <t>Red de nutritiendas</t>
  </si>
  <si>
    <t>331120101-0337</t>
  </si>
  <si>
    <t>Promoción de la alimentación sana</t>
  </si>
  <si>
    <t>331120101-7194</t>
  </si>
  <si>
    <t>Atención alimenticia a los asistidos</t>
  </si>
  <si>
    <t>331120101-7314</t>
  </si>
  <si>
    <t>Seguridad alimentaria y nutricional DABS</t>
  </si>
  <si>
    <t>331120101-7361</t>
  </si>
  <si>
    <t>Alimentación para escolares en las instituciones educativas Distritales</t>
  </si>
  <si>
    <t>331120102</t>
  </si>
  <si>
    <t>Mas y mejor educación para todos y todas</t>
  </si>
  <si>
    <t>331120102-0173</t>
  </si>
  <si>
    <t>Expansión e integración social de la UD con la ciudad y la región</t>
  </si>
  <si>
    <t>331120102-0178</t>
  </si>
  <si>
    <t>Mejoramiento de la capacidad de gestión de la cobertura educativa Distrital</t>
  </si>
  <si>
    <t>331120102-0187</t>
  </si>
  <si>
    <t>Dotación y actualización red UD NET</t>
  </si>
  <si>
    <t>331120102-0188</t>
  </si>
  <si>
    <t>Sistema integral de información</t>
  </si>
  <si>
    <t>331120102-0253</t>
  </si>
  <si>
    <t>Diseño, montaje y funcionamiento del laboratorio pedagógico de Bogotá</t>
  </si>
  <si>
    <t>331120102-0255</t>
  </si>
  <si>
    <t>Diseño, montaje y funcionamiento del observatorio pedagógico de Bogotá</t>
  </si>
  <si>
    <t>331120102-0261</t>
  </si>
  <si>
    <t>Evaluación de impacto de la política educativa</t>
  </si>
  <si>
    <t>331120102-0263</t>
  </si>
  <si>
    <t>Solidaridad para la permanencia escolar</t>
  </si>
  <si>
    <t>331120102-0267</t>
  </si>
  <si>
    <t>Educación media, técnica y tecnológica</t>
  </si>
  <si>
    <t>331120102-0273</t>
  </si>
  <si>
    <t>Cualificación y mejoramiento profesional de los maestros y las maestras</t>
  </si>
  <si>
    <t>331120102-0279</t>
  </si>
  <si>
    <t>Currículo y evaluación</t>
  </si>
  <si>
    <t>331120102-0283</t>
  </si>
  <si>
    <t>Dotación y mejoramiento pedagógico de espacios de aprendizaje en las instituciones</t>
  </si>
  <si>
    <t>331120102-0290</t>
  </si>
  <si>
    <t>Educación para jóvenes y adultos ligada a la cultura del trabajo y la educación superior</t>
  </si>
  <si>
    <t>331120102-0312</t>
  </si>
  <si>
    <t>Mejoramiento integrado de infraestructura y prevención de riesgos en las instituciones educativas</t>
  </si>
  <si>
    <t>331120102-0374</t>
  </si>
  <si>
    <t>Tiempo oportuno para los niños y las niñas, desde la gestación hasta los 5 años de edad</t>
  </si>
  <si>
    <t>331120102-0378</t>
  </si>
  <si>
    <t>Promoción de la investigación y desarrollo científico</t>
  </si>
  <si>
    <t>331120102-0379</t>
  </si>
  <si>
    <t>Construcción nueva sede universitaria "Ciudadela Porvenir" Bosa</t>
  </si>
  <si>
    <t>331120102-0380</t>
  </si>
  <si>
    <t>Mejoramiento y ampliación de la infraestructura física de la Universidad</t>
  </si>
  <si>
    <t>331120102-0382</t>
  </si>
  <si>
    <t>Mejoramiento del bienestar universitario de la UD</t>
  </si>
  <si>
    <t>331120102-0388</t>
  </si>
  <si>
    <t>Modernización y fortalecimiento institucional</t>
  </si>
  <si>
    <t>331120102-0389</t>
  </si>
  <si>
    <t>Desarrollo y fortalecimiento de doctorados y maestrías</t>
  </si>
  <si>
    <t>331120102-0396</t>
  </si>
  <si>
    <t>Gratuidad en el sistema educativo oficial del D.C.</t>
  </si>
  <si>
    <t>331120102-0400</t>
  </si>
  <si>
    <t>Fortalecimientos de proyectos educativos institucionales y formulación de planes locales de educación</t>
  </si>
  <si>
    <t>331120102-0999</t>
  </si>
  <si>
    <t>331120102-4027</t>
  </si>
  <si>
    <t>Construcción, remodelación y mantenimientos de plantas físicas</t>
  </si>
  <si>
    <t>331120102-4149</t>
  </si>
  <si>
    <t>Dotación de laboratorios U.D.</t>
  </si>
  <si>
    <t>331120102-4150</t>
  </si>
  <si>
    <t>Dotación y actualización de biblioteca</t>
  </si>
  <si>
    <t>331120102-4232</t>
  </si>
  <si>
    <t>Nómina de centros educativos</t>
  </si>
  <si>
    <t>331120102-4232-01</t>
  </si>
  <si>
    <t>331120102-4232-02</t>
  </si>
  <si>
    <t>Aportes patronales</t>
  </si>
  <si>
    <t>331120102-4232-03</t>
  </si>
  <si>
    <t>Pensionados nacionalizados</t>
  </si>
  <si>
    <t>331120102-4248</t>
  </si>
  <si>
    <t>Subsidios a la demanda educativa</t>
  </si>
  <si>
    <t>331120102-7069</t>
  </si>
  <si>
    <t>Construcción y dotación de plantas físicas Distritales</t>
  </si>
  <si>
    <t>331120102-7195</t>
  </si>
  <si>
    <t>Operación de instituciones educativas Distritales</t>
  </si>
  <si>
    <t>331120102-7362</t>
  </si>
  <si>
    <t>Aseguramiento de riesgo de accidentes de los estudiantes</t>
  </si>
  <si>
    <t>331120102-7364</t>
  </si>
  <si>
    <t>Ampliación de cobertura en educación superior en el Distrito</t>
  </si>
  <si>
    <t>331120102-7365</t>
  </si>
  <si>
    <t>Transporte escolar</t>
  </si>
  <si>
    <t>331120102-7369</t>
  </si>
  <si>
    <t>Fondo red Distrital de bibliotecas</t>
  </si>
  <si>
    <t>331120103</t>
  </si>
  <si>
    <t>Salud para la vida digna</t>
  </si>
  <si>
    <t>331120103-0340</t>
  </si>
  <si>
    <t>Univesalización de la atención</t>
  </si>
  <si>
    <t>331120103-0342</t>
  </si>
  <si>
    <t>Desarrollo de la dirección del sistema territorial de salud y fortalecimiento de la red pública</t>
  </si>
  <si>
    <t>331120103-0347</t>
  </si>
  <si>
    <t>Cooperación técnica local nacional e internacional para el desarrollo del sector salud</t>
  </si>
  <si>
    <t>331120103-0384</t>
  </si>
  <si>
    <t>Ciudad para la salud y la vida</t>
  </si>
  <si>
    <t>331120103-0385</t>
  </si>
  <si>
    <t>Universalización de la atención integral en salud</t>
  </si>
  <si>
    <t>331120103-0386</t>
  </si>
  <si>
    <t>Redes sociales y de servicios de calidad de vida y salud</t>
  </si>
  <si>
    <t>331120103-3400</t>
  </si>
  <si>
    <t>Servicios personales</t>
  </si>
  <si>
    <t>331120103-3401</t>
  </si>
  <si>
    <t>331120103-3402</t>
  </si>
  <si>
    <t>Materiales y suministros</t>
  </si>
  <si>
    <t>331120103-3403</t>
  </si>
  <si>
    <t>Apoyo logístico para la promoción de la calidad de vida y salud</t>
  </si>
  <si>
    <t>331120103-3420</t>
  </si>
  <si>
    <t>Desarrollo de la dirección del sistema territorial de salud y</t>
  </si>
  <si>
    <t>33112010310019</t>
  </si>
  <si>
    <t>Construcción redes locales para alcantarillado</t>
  </si>
  <si>
    <t>33112010310020</t>
  </si>
  <si>
    <t>Construcción redes locales de alcantarillado</t>
  </si>
  <si>
    <t>33112010317338</t>
  </si>
  <si>
    <t>Construcción de redes locales de alcantarillado</t>
  </si>
  <si>
    <t>331120104</t>
  </si>
  <si>
    <t>Restablecimiento de derechos e inclusión social</t>
  </si>
  <si>
    <t>331120104-0176</t>
  </si>
  <si>
    <t>Alternativas de prevención integral con niñez, juventud y familia ante el uso indebido de sustancias psicoactivas</t>
  </si>
  <si>
    <t>331120104-0202</t>
  </si>
  <si>
    <t>Pactos para la inclusión con familias ubicadas en zonas de alto deterioro urbano</t>
  </si>
  <si>
    <t>331120104-0204</t>
  </si>
  <si>
    <t>Políticas y estrategias para la inclusión social</t>
  </si>
  <si>
    <t>331120104-0205</t>
  </si>
  <si>
    <t>Atención integral a niños y niñas menores de 18 años con autismo y discapacidad cognoscitiva moderada y grave</t>
  </si>
  <si>
    <t>331120104-0206</t>
  </si>
  <si>
    <t>Integración familiar para niños y niñas en protección legal</t>
  </si>
  <si>
    <t>331120104-0210</t>
  </si>
  <si>
    <t>Promoción de los derechos sexuales y reproductivos en la población juvenil de Bogotá</t>
  </si>
  <si>
    <t>331120104-0260</t>
  </si>
  <si>
    <t>Inclusión social y protección a la niñez en la escuela</t>
  </si>
  <si>
    <t>331120104-0375</t>
  </si>
  <si>
    <t>Acceso a la justicia familiar e intervención integral de las violencias intrafamiliar y sexual</t>
  </si>
  <si>
    <t>331120104-4006</t>
  </si>
  <si>
    <t>Conservación, adecuación y dotación de unidades educativas y de dependencias del Idipron</t>
  </si>
  <si>
    <t>331120104-4012</t>
  </si>
  <si>
    <t>Atención y educación especial Integral para la población callejera</t>
  </si>
  <si>
    <t>331120104-4013</t>
  </si>
  <si>
    <t>Educación de población habitante de la calle mediante capacitación de los excallejeros bachilleres</t>
  </si>
  <si>
    <t>331120104-4014</t>
  </si>
  <si>
    <t>Desarrollo de trabajo social a la población asistida</t>
  </si>
  <si>
    <t>331120104-4016</t>
  </si>
  <si>
    <t>Atención integral a jóvenes pandilleros y en alto riesgo</t>
  </si>
  <si>
    <t>331120104-6158</t>
  </si>
  <si>
    <t>Servicios Personales y Aportes Patronales</t>
  </si>
  <si>
    <t>331120104-7187</t>
  </si>
  <si>
    <t>Servicios de operación y apoyo de las unidades de servicios DABS</t>
  </si>
  <si>
    <t>331120104-7217</t>
  </si>
  <si>
    <t>Atención para el bienestar de la persona mayor en pobreza en Bogotá</t>
  </si>
  <si>
    <t>331120104-7243</t>
  </si>
  <si>
    <t>Servicios de apoyo operativo y de seguridad a las unidades educativas de Idipron</t>
  </si>
  <si>
    <t>331120104-7306</t>
  </si>
  <si>
    <t>Oír - ciudadanía</t>
  </si>
  <si>
    <t>331120104-7310</t>
  </si>
  <si>
    <t>Atención a personas vinculadas a la prostitución</t>
  </si>
  <si>
    <t>331120104-7311</t>
  </si>
  <si>
    <t>Atención integral para adultos/as con limitación física y/o mental</t>
  </si>
  <si>
    <t>331120104-7312</t>
  </si>
  <si>
    <t>Atención integral para la inclusión social de ciudadanos y ciudadanas habitantes de la calle</t>
  </si>
  <si>
    <t>331120105</t>
  </si>
  <si>
    <t>Cero tolerancia con el maltrato, la mendicidad y la explotación laboral infantil</t>
  </si>
  <si>
    <t>331120105-0218</t>
  </si>
  <si>
    <t>Prevención y erradicación de la explotación laboral infantil</t>
  </si>
  <si>
    <t>331120105-0266</t>
  </si>
  <si>
    <t>Subsidios condicionados a la asistencia escolar de los jóvenes trabajadores</t>
  </si>
  <si>
    <t>331120105-0297</t>
  </si>
  <si>
    <t>Desarrollo de una cultura de la infancia</t>
  </si>
  <si>
    <t>331120106</t>
  </si>
  <si>
    <t>Bogotá con igualdad de oportunidad para las mujeres</t>
  </si>
  <si>
    <t>331120106-0217</t>
  </si>
  <si>
    <t>Institucionalización  del plan de igualdad de oportunidades y equidad de géneros en el Distrito</t>
  </si>
  <si>
    <t>331120107</t>
  </si>
  <si>
    <t>Capacidades y oportunidades para la generación de ingresos y empleo</t>
  </si>
  <si>
    <t>331120107-0213</t>
  </si>
  <si>
    <t>Cdc: gestión para el desarrollo social</t>
  </si>
  <si>
    <t>331120107-0324</t>
  </si>
  <si>
    <t>Politécnicos comunitarios y acciones empresariales solidarias</t>
  </si>
  <si>
    <t>331120107-0341</t>
  </si>
  <si>
    <t>Dignificación del trabajo en salud</t>
  </si>
  <si>
    <t>331120107-4021</t>
  </si>
  <si>
    <t>Generación de empleo como herramienta de recuperación para jóvenes de la calle</t>
  </si>
  <si>
    <t>331120107-7054</t>
  </si>
  <si>
    <t>Capacitación en actividades productivas a mujeres madres de población callejera asistida</t>
  </si>
  <si>
    <t>331120107-7307</t>
  </si>
  <si>
    <t>Talentos y oportunidades para la generación de ingresos</t>
  </si>
  <si>
    <t>331120107-7448</t>
  </si>
  <si>
    <t>Administración de baños públicos con la participación de la población callejera</t>
  </si>
  <si>
    <t>331120108</t>
  </si>
  <si>
    <t>Escuela ciudad y ciudad escuela: La ciudad como escenario en formación y aprendizaje</t>
  </si>
  <si>
    <t>331120108-0252</t>
  </si>
  <si>
    <t>La ciudad como escenario educativo</t>
  </si>
  <si>
    <t>331120108-0256</t>
  </si>
  <si>
    <t>Diseño, montaje y funcionamiento del centro de memoria pedagógica de Bogotá</t>
  </si>
  <si>
    <t>331120108-0259</t>
  </si>
  <si>
    <t>Conformación y fortalecimiento de grupos, niños, niñas y jóvenes, que fomenten su desarrollo humano, en el tiempo extra</t>
  </si>
  <si>
    <t>331120109</t>
  </si>
  <si>
    <t>Cultura para la inclusión social</t>
  </si>
  <si>
    <t>331120109-0186</t>
  </si>
  <si>
    <t>Realización de salones concurso y exposiciones artísticas</t>
  </si>
  <si>
    <t>331120109-0203</t>
  </si>
  <si>
    <t>Formación artística y cultural</t>
  </si>
  <si>
    <t>331120109-0209</t>
  </si>
  <si>
    <t>Difusión y divulgación cultural y turística en Bogotá</t>
  </si>
  <si>
    <t>331120109-0222</t>
  </si>
  <si>
    <t>Información, conocimiento y acompañamiento sobre procesos sociales de identidad, cultura y territorio en Bogotá</t>
  </si>
  <si>
    <t>331120109-0223</t>
  </si>
  <si>
    <t>Circulación cultural en espacios habitados</t>
  </si>
  <si>
    <t>331120109-0230</t>
  </si>
  <si>
    <t>Cultura y arte cono todas y todos</t>
  </si>
  <si>
    <t>331120109-0231</t>
  </si>
  <si>
    <t>Participación, organización y descentralización cultural</t>
  </si>
  <si>
    <t>331120109-0235</t>
  </si>
  <si>
    <t>Mantenimiento y sostenimiento de infraestructura cultural pública</t>
  </si>
  <si>
    <t>331120109-1147</t>
  </si>
  <si>
    <t>Programas culturales de la Orquesta Filarmónica de Bogotá</t>
  </si>
  <si>
    <t>331120109-7031</t>
  </si>
  <si>
    <t>Realización y coordinación de actividades artísticas, culturales y servicio de biblioteca</t>
  </si>
  <si>
    <t>331120109-7032</t>
  </si>
  <si>
    <t>Adecuación de la infraestructura física, técnica e informática de los espacios artísticos y culturales de la Fundación</t>
  </si>
  <si>
    <t>331120109-7067</t>
  </si>
  <si>
    <t>Adecuación instrumental física y técnica de la Orquesta Filarmónica de Bogotá</t>
  </si>
  <si>
    <t>331120109-7347</t>
  </si>
  <si>
    <t>Realización de talleres y clubes artísticos</t>
  </si>
  <si>
    <t>331120110</t>
  </si>
  <si>
    <t>331120110-7345</t>
  </si>
  <si>
    <t>Deporte para todos y todas</t>
  </si>
  <si>
    <t>331120110-7346</t>
  </si>
  <si>
    <t>Bogotá recreativa</t>
  </si>
  <si>
    <t>3311202</t>
  </si>
  <si>
    <t>EJE URBANO REGIONAL</t>
  </si>
  <si>
    <t>331120211</t>
  </si>
  <si>
    <t>Hábitat desde los barrios y la unidades de planeación social -UPZ</t>
  </si>
  <si>
    <t>331120211-0114</t>
  </si>
  <si>
    <t>Fortalecimiento de la actividad residencial en sectores de interés cultural</t>
  </si>
  <si>
    <t>331120211-0169</t>
  </si>
  <si>
    <t>Administración y coordinación del programa "Plan vial y programa educativo de la Alcaldía Mayor" y del proyecto del servicio</t>
  </si>
  <si>
    <t>331120211-0208</t>
  </si>
  <si>
    <t>Coordinación del programa de mejoramiento integral de barrios</t>
  </si>
  <si>
    <t>331120211-0234</t>
  </si>
  <si>
    <t>Desarrollo y sostenibilidad de la infraestructura local</t>
  </si>
  <si>
    <t>331120211-0249</t>
  </si>
  <si>
    <t>Servicio de Alumbrado Público en Bogotá</t>
  </si>
  <si>
    <t>331120211-0264</t>
  </si>
  <si>
    <t>Construcción y dotación de Infraestructura para la policía metropolitana</t>
  </si>
  <si>
    <t>331120211-0305</t>
  </si>
  <si>
    <t>Formulación e instrumentación de políticas y estrategias para el hábitat</t>
  </si>
  <si>
    <t>331120211-0336</t>
  </si>
  <si>
    <t>331120211-0369</t>
  </si>
  <si>
    <t>Ejecución de obras de urbanismo y trámites de legalización de urbanizaciones desarrolladas por la CVP</t>
  </si>
  <si>
    <t>331120211-1115</t>
  </si>
  <si>
    <t>Bogotá, participando y construyendo</t>
  </si>
  <si>
    <t>331120211-1116</t>
  </si>
  <si>
    <t>Subsidio distrital de vivienda</t>
  </si>
  <si>
    <t>331120211-1117</t>
  </si>
  <si>
    <t>Microcrédito para vivienda</t>
  </si>
  <si>
    <t>331120211-1118</t>
  </si>
  <si>
    <t>Plantas de producción de ecomateriales</t>
  </si>
  <si>
    <t>331120211-1123</t>
  </si>
  <si>
    <t>Programa de vivienda y hábitat en zonas de Renovacióbn Urbana</t>
  </si>
  <si>
    <t>331120211-1126</t>
  </si>
  <si>
    <t>Operación San Victorino Regional Comercial, Patrimonial y Cultural</t>
  </si>
  <si>
    <t>331120211-1127</t>
  </si>
  <si>
    <t>Centro Cultural Internacional</t>
  </si>
  <si>
    <t>331120211-1128</t>
  </si>
  <si>
    <t>Operación Eje Ambiental y Cultural Avenida Jiménez</t>
  </si>
  <si>
    <t>331120211-1131</t>
  </si>
  <si>
    <t>Semilleros de proyectos de Renovación Urbana</t>
  </si>
  <si>
    <t>331120211-1132</t>
  </si>
  <si>
    <t>Apoyo a la Secretaría Técnica del Comité de Habitat de la Alcaldía de Bogotá</t>
  </si>
  <si>
    <t>331120211-1133</t>
  </si>
  <si>
    <t>Gestión de actuaciones urbanas</t>
  </si>
  <si>
    <t>331120211-1134</t>
  </si>
  <si>
    <t>Fortalecimiento institucional</t>
  </si>
  <si>
    <t>331120211-1140</t>
  </si>
  <si>
    <t>Complejo hospitalario del centro-ciudad</t>
  </si>
  <si>
    <t>331120211-1141</t>
  </si>
  <si>
    <t>Hábitatt e infraestructuras sociales en Bogotá</t>
  </si>
  <si>
    <t>331120211-3011</t>
  </si>
  <si>
    <t>Construcción, adecuación y mejoramiento</t>
  </si>
  <si>
    <t>331120211-3075</t>
  </si>
  <si>
    <t>Reasentamiento de hogares localizados en zonas de alto riesgo no mitigable</t>
  </si>
  <si>
    <t>331120211-3076</t>
  </si>
  <si>
    <t>Sostenibilidad física del sistema</t>
  </si>
  <si>
    <t>331120211-7000</t>
  </si>
  <si>
    <t>Promoción y divulgación de los valores culturales del patrimonio construido</t>
  </si>
  <si>
    <t>331120211-7008</t>
  </si>
  <si>
    <t>Renovación urbana y conservación del patrimonio cultural construido</t>
  </si>
  <si>
    <t>331120211-7178</t>
  </si>
  <si>
    <t>Compra de tierras</t>
  </si>
  <si>
    <t>331120211-7179</t>
  </si>
  <si>
    <t>Habilitación superlotes</t>
  </si>
  <si>
    <t>331120211-7209</t>
  </si>
  <si>
    <t>Desarrollo de proyectos urbanísticos asociativos</t>
  </si>
  <si>
    <t>331120211-7227</t>
  </si>
  <si>
    <t>Registro, saneamiento y sistema de información del espacio público</t>
  </si>
  <si>
    <t>331120211-7229</t>
  </si>
  <si>
    <t>Campañas educativas y pedagógicas en el espacio público: el lugar donde se aprende lo público</t>
  </si>
  <si>
    <t>331120211-7253</t>
  </si>
  <si>
    <t>Generar movilidad con seguridad comprometiendo al ciudadano en el conocimiento y cumplimiento de las normas de tránsito</t>
  </si>
  <si>
    <t>331120211-7301</t>
  </si>
  <si>
    <t>Manejo integral para la reducción de riesgos en el D.C.</t>
  </si>
  <si>
    <t>331120211-7302</t>
  </si>
  <si>
    <t>Análisis y evaluación de riesgos en el D.C.</t>
  </si>
  <si>
    <t>331120211-7328</t>
  </si>
  <si>
    <t>Mejoramiento de vivienda en condiciones físicas y de titularidad</t>
  </si>
  <si>
    <t>331120211-7334</t>
  </si>
  <si>
    <t>Construcción y expansión del sistema de</t>
  </si>
  <si>
    <t>331120211-7400</t>
  </si>
  <si>
    <t>Defensa participativa y sostenibilidad territorial del espacio público</t>
  </si>
  <si>
    <t>331120212</t>
  </si>
  <si>
    <t>Red de centralidades Distritales</t>
  </si>
  <si>
    <t>331120212-0022</t>
  </si>
  <si>
    <t>Construcción del sistema Troncal y secundario</t>
  </si>
  <si>
    <t>331120212-0220</t>
  </si>
  <si>
    <t>Desarrollo y sostenibilidad de la infraestructura asociada a la red de centralidades</t>
  </si>
  <si>
    <t>331120212-0225</t>
  </si>
  <si>
    <t>Gestión de servicios funerarios Distritales</t>
  </si>
  <si>
    <t>331120212-0241</t>
  </si>
  <si>
    <t>Aplicación y mejoramiento del relleno sanitario doña Juana</t>
  </si>
  <si>
    <t>331120212-0244</t>
  </si>
  <si>
    <t>Participación y control social para el desarrollo y uso responsable de los servicios públicos a cargo de la UESP</t>
  </si>
  <si>
    <t>331120212-0306</t>
  </si>
  <si>
    <t>Formulación e instrumentación de políticas relacionadas con las estructuras funcional, socioeconómica y espacial de</t>
  </si>
  <si>
    <t>331120212-0307</t>
  </si>
  <si>
    <t>Formulación, diseño e implementación del sistema integral de información para la planeación Distrital</t>
  </si>
  <si>
    <t>331120212-0339</t>
  </si>
  <si>
    <t>Formulación e implementación del plan maestro de movilidad para Bogotá con visión regional</t>
  </si>
  <si>
    <t>331120212-0345</t>
  </si>
  <si>
    <t>Plan maestro de equipamiento</t>
  </si>
  <si>
    <t>331120212-0346</t>
  </si>
  <si>
    <t>Complejo hospitalario del centro</t>
  </si>
  <si>
    <t>331120212-0359</t>
  </si>
  <si>
    <t>Infraestructura de datos espaciales del D.C.</t>
  </si>
  <si>
    <t>331120212-0377</t>
  </si>
  <si>
    <t>Apoyo administrativo y logístico al Consejo Territorial de Planeación Distrital</t>
  </si>
  <si>
    <t>331120212-0391</t>
  </si>
  <si>
    <t>Elaboración de avalúos comerciales - Plusvalía - Observatorio inmobiliario catastral</t>
  </si>
  <si>
    <t>331120212-6028</t>
  </si>
  <si>
    <t>Actualización mapa digital de Bogotá, D.C.</t>
  </si>
  <si>
    <t>331120212-6031</t>
  </si>
  <si>
    <t>Actualización y conservación catastral de Bogotá D.C.</t>
  </si>
  <si>
    <t>331120212-6211</t>
  </si>
  <si>
    <t>Unificación y materialización de nomenclatura de Bogotá. D.C.</t>
  </si>
  <si>
    <t>331120212-7041</t>
  </si>
  <si>
    <t>Infraestructura urbana integral para el transporte público - transmilenio</t>
  </si>
  <si>
    <t>331120212-7193</t>
  </si>
  <si>
    <t>Gestión de actuaciones urbanísticas</t>
  </si>
  <si>
    <t>331120212-7223</t>
  </si>
  <si>
    <t>Operación y control del sistema</t>
  </si>
  <si>
    <t>331120212-7251</t>
  </si>
  <si>
    <t>Gestión de infraestructura</t>
  </si>
  <si>
    <t>331120212-7254</t>
  </si>
  <si>
    <t>Expansión y mantenimiento del sistema intergral de control de tránsito en Bogotá</t>
  </si>
  <si>
    <t>331120212-7257</t>
  </si>
  <si>
    <t>Diseño, desarrollo e implementación del Sistema de Información Geográfico Catastral -SIGC-</t>
  </si>
  <si>
    <t>331120212-7262</t>
  </si>
  <si>
    <t>331120213</t>
  </si>
  <si>
    <t>Sostenibilidad urbano - rural</t>
  </si>
  <si>
    <t>331120213-0021</t>
  </si>
  <si>
    <t>331120213-0242</t>
  </si>
  <si>
    <t>Servicio público de aseo en Bogotá</t>
  </si>
  <si>
    <t>331120213-0246</t>
  </si>
  <si>
    <t>Gestión integral de residuos industriales y de servicios</t>
  </si>
  <si>
    <t>331120213-0247</t>
  </si>
  <si>
    <t>Desarrollo y sostenibilidad de la infraestructura rural</t>
  </si>
  <si>
    <t>331120213-0254</t>
  </si>
  <si>
    <t>Monitoreo de la calidad del ambiente y del hábitat</t>
  </si>
  <si>
    <t>331120213-0296</t>
  </si>
  <si>
    <t>Protección y manejo de ecosistemas estratégicos</t>
  </si>
  <si>
    <t>331120213-0300</t>
  </si>
  <si>
    <t>Control de factores de deterioro ambiental y del hábitat</t>
  </si>
  <si>
    <t>331120213-0303</t>
  </si>
  <si>
    <t>Educación ambiental para la construcción de tejido social entorno a nuestro ambiente</t>
  </si>
  <si>
    <t>331120213-0308</t>
  </si>
  <si>
    <t>Políticas e instrumentos para el desarrollo urbano - rural sostenible</t>
  </si>
  <si>
    <t>331120213-0317</t>
  </si>
  <si>
    <t>Procesos de educación y cultura para la conservación y uso sostenible de la biodiversidad del D.C.</t>
  </si>
  <si>
    <t>331120213-0320</t>
  </si>
  <si>
    <t>Promoción y asistencia técnica para la sostenibilidad ambiental y económica en las actividades productivas</t>
  </si>
  <si>
    <t>331120213-0322</t>
  </si>
  <si>
    <t>Ampliación, adecuación y operación de la planta de tratamiento PTAR Salitre en Bogotá</t>
  </si>
  <si>
    <t>331120213-0343</t>
  </si>
  <si>
    <t>Promoción de ambientes saludables</t>
  </si>
  <si>
    <t>331120213-0371</t>
  </si>
  <si>
    <t>Estudios y diseños para optimizar el manejo de los residuos sólidos en Bogotá</t>
  </si>
  <si>
    <t>331120213-2006</t>
  </si>
  <si>
    <t>Conservación de la flora de bosque andino y páramo del D.C. y la región</t>
  </si>
  <si>
    <t>331120213-7059</t>
  </si>
  <si>
    <t>Planificación y fomento de la arborización de la ciudad, para un mejor hábitat</t>
  </si>
  <si>
    <t>331120213-7341</t>
  </si>
  <si>
    <t>Adecuación de Humedales, protección y</t>
  </si>
  <si>
    <t>331120214</t>
  </si>
  <si>
    <t>Región integrada para el desarrollo</t>
  </si>
  <si>
    <t>331120214-0031</t>
  </si>
  <si>
    <t>Inversión ciudad región</t>
  </si>
  <si>
    <t>331120214-0238</t>
  </si>
  <si>
    <t>Sistema de abastecimiento de alimentos para Bogotá y la región -Saab</t>
  </si>
  <si>
    <t>331120214-0278</t>
  </si>
  <si>
    <t>Gestión institucional de riesgos para el distrito y la ciudad región</t>
  </si>
  <si>
    <t>331120214-0284</t>
  </si>
  <si>
    <t>Acuerdos con municipios vecinos para la utilización de infraestructura oficial e intercambios pedagógicos</t>
  </si>
  <si>
    <t>331120214-0304</t>
  </si>
  <si>
    <t>Diseño, implementación y consolidación del sistema Distrital de Planeación</t>
  </si>
  <si>
    <t>331120214-0309</t>
  </si>
  <si>
    <t>Coordinación y liderazgo de la acción Distrital para su integración con la región</t>
  </si>
  <si>
    <t>331120214-2900</t>
  </si>
  <si>
    <t>Participación en los procesos relacionados con el manejo del recurso hídrico a nivel regional - nación e int</t>
  </si>
  <si>
    <t>331120214-3000</t>
  </si>
  <si>
    <t>Construcción del acueducto "camino del Meta" La Calera - Cundinamarca</t>
  </si>
  <si>
    <t>331120214-4053</t>
  </si>
  <si>
    <t>Desarrollo de proyectosurbanísticos asociativos</t>
  </si>
  <si>
    <t>331120214-7260</t>
  </si>
  <si>
    <t>Construcción de vías regionales</t>
  </si>
  <si>
    <t>331120215</t>
  </si>
  <si>
    <t>Bogotá productiva</t>
  </si>
  <si>
    <t>331120215-0113</t>
  </si>
  <si>
    <t>Definición de alternativas para generar crecimiento económico y desarrollo social en una ciudad incluyente y productiva</t>
  </si>
  <si>
    <t>331120215-0153</t>
  </si>
  <si>
    <t>Líneas financieras para el apoyo y fortalecimiento a la micro y pequeña empresa en Bogotá</t>
  </si>
  <si>
    <t>331120215-0219</t>
  </si>
  <si>
    <t>Bogotá internacional, turística y atractiva</t>
  </si>
  <si>
    <t>331120215-0221</t>
  </si>
  <si>
    <t>Escuela taller de Bogotá</t>
  </si>
  <si>
    <t>331120215-0229</t>
  </si>
  <si>
    <t>Manejo integral de escombros en Bogotá y la región</t>
  </si>
  <si>
    <t>331120215-0245</t>
  </si>
  <si>
    <t>Programa Distrital de reciclaje</t>
  </si>
  <si>
    <t>331120215-0281</t>
  </si>
  <si>
    <t>Fortalecimiento de una segunda lengua y productividad regional</t>
  </si>
  <si>
    <t>331120215-0310</t>
  </si>
  <si>
    <t>Fortalecimiento de la productividad y competitividad de la ciudad región</t>
  </si>
  <si>
    <t>331120215-0318</t>
  </si>
  <si>
    <t>Uso sostenible de los recursos vegetales del D.C. y la región</t>
  </si>
  <si>
    <t>331120215-7118</t>
  </si>
  <si>
    <t>331120215-7331</t>
  </si>
  <si>
    <t>Renovación y mitigación de la vulnerabilidad</t>
  </si>
  <si>
    <t>331120215-7332</t>
  </si>
  <si>
    <t>Rehabilitación sistema alcantarillado sanitario</t>
  </si>
  <si>
    <t>331120215-7337</t>
  </si>
  <si>
    <t>Plan de control de pérdidas</t>
  </si>
  <si>
    <t>331120215-7342</t>
  </si>
  <si>
    <t>Adecuaciones administrativas y operativas</t>
  </si>
  <si>
    <t>331120215-7343</t>
  </si>
  <si>
    <t>Sistemas de información, estudios y consultarías</t>
  </si>
  <si>
    <t>3311203</t>
  </si>
  <si>
    <t>EJE DE RECONCILIACIÓN</t>
  </si>
  <si>
    <t>331120316</t>
  </si>
  <si>
    <t>Gestión pacífica de conflictos</t>
  </si>
  <si>
    <t>331120316-0289</t>
  </si>
  <si>
    <t>Conflictos escolares democratización y fortalecimiento de los PEI</t>
  </si>
  <si>
    <t>331120316-0361</t>
  </si>
  <si>
    <t>Promoción de normas de convivencia</t>
  </si>
  <si>
    <t>331120316-4039</t>
  </si>
  <si>
    <t>Fortalecimiento para la gestión pacífica de los conflictos justicia comunitaria y alternativa</t>
  </si>
  <si>
    <t>331120317</t>
  </si>
  <si>
    <t>Derechos humanos para todos y todas</t>
  </si>
  <si>
    <t>331120317-0294</t>
  </si>
  <si>
    <t>Diseño e implementación de una política integral de derechos humanos</t>
  </si>
  <si>
    <t>331120317-1177</t>
  </si>
  <si>
    <t>Protección y promoción de los derechos humanos</t>
  </si>
  <si>
    <t>331120318</t>
  </si>
  <si>
    <t>Atención complementaria a la población en condiciones de desplazamiento forzado, desmovilización o vulnerabilidad frente a la violencia, con perspectiva de derechos humanos y derecho internacional humanitario</t>
  </si>
  <si>
    <t>331120318-0295</t>
  </si>
  <si>
    <t>Atención complementaria a la población en situación de desplazamiento forzado o vulnerabilidad frente a la violencia en el D.C.</t>
  </si>
  <si>
    <t>331120318-0354</t>
  </si>
  <si>
    <t>Programa de atención complementaria a población reincorporada con presencia en Bogotá</t>
  </si>
  <si>
    <t>331120319</t>
  </si>
  <si>
    <t>Comunicación para la reconciliación</t>
  </si>
  <si>
    <t>331120319-0287</t>
  </si>
  <si>
    <t>Acción comunicativa para la cultura de la paz y la reconciliación</t>
  </si>
  <si>
    <t>331120319-1165</t>
  </si>
  <si>
    <t>Promoción de la movilidad segura y prevención de la accidentalidad vial</t>
  </si>
  <si>
    <t>331120319-7085</t>
  </si>
  <si>
    <t>Comunicación para la convivencia</t>
  </si>
  <si>
    <t>331120320</t>
  </si>
  <si>
    <t>Atención integral de violencia, delincuencia y orden público</t>
  </si>
  <si>
    <t>331120320-0118</t>
  </si>
  <si>
    <t>Sistema de atención integral a infractores</t>
  </si>
  <si>
    <t>331120320-0126</t>
  </si>
  <si>
    <t>Implementación y desarrollo de infraestructura militar para la seguridad de Bogotá</t>
  </si>
  <si>
    <t>331120320-0130</t>
  </si>
  <si>
    <t>Fortalecimiento del sistema de seguridad y vigilancia de las entidades del Distrito</t>
  </si>
  <si>
    <t>331120320-0156</t>
  </si>
  <si>
    <t>Mejoramiento del desempeño de la acción de la policía judicial en Bogotá</t>
  </si>
  <si>
    <t>331120320-0157</t>
  </si>
  <si>
    <t>Cooperación institucional para incrementar la seguridad en Bogotá</t>
  </si>
  <si>
    <t>331120320-0159</t>
  </si>
  <si>
    <t>Capacitación y bienestar personal policía</t>
  </si>
  <si>
    <t>331120320-0270</t>
  </si>
  <si>
    <t>Implementación del programa para la vida sagrada y el desarme</t>
  </si>
  <si>
    <t>331120320-0280</t>
  </si>
  <si>
    <t>Fortalecimiento de los consejos locales de seguridad</t>
  </si>
  <si>
    <t>331120320-0366</t>
  </si>
  <si>
    <t>Construcción, dotación y sostenimiento de unidades permanentes de justicia UPJ</t>
  </si>
  <si>
    <t>331120320-0383</t>
  </si>
  <si>
    <t>Número único de seguridad y emergencias (NUSE 1,2,3)</t>
  </si>
  <si>
    <t>331120320-6049</t>
  </si>
  <si>
    <t>Adquisición y sostenibilidad de medios de transporte destinados a la prevención</t>
  </si>
  <si>
    <t>331120320-6133</t>
  </si>
  <si>
    <t>Creación y operación de infraestructura para mantener la presencia policial</t>
  </si>
  <si>
    <t>331120320-6134</t>
  </si>
  <si>
    <t>Mejoramiento de programas de vigilancia y comunicación para la policía metropolitana</t>
  </si>
  <si>
    <t>331120320-6135</t>
  </si>
  <si>
    <t>Adecuación logística e informática de la policía y el FVS para mejorar la eficiencia administrativa</t>
  </si>
  <si>
    <t>331120320-6185</t>
  </si>
  <si>
    <t>Operación, mantenimiento y sostenimiento de comandos de atención inmediata</t>
  </si>
  <si>
    <t>331120320-6219</t>
  </si>
  <si>
    <t>Apoyo institucional (convenios</t>
  </si>
  <si>
    <t>331120320-7084</t>
  </si>
  <si>
    <t>Ampliación del observatorio de violencia y delincuencia en Bogotá</t>
  </si>
  <si>
    <t>331120320-7086</t>
  </si>
  <si>
    <t>Atención a poblaciones vulnerables frente a la violencia y delincuencia</t>
  </si>
  <si>
    <t>331120320-7093</t>
  </si>
  <si>
    <t>Adquisición de equipo técnico y desarrollo de actividades de inteligencia policial</t>
  </si>
  <si>
    <t>331120320-7094</t>
  </si>
  <si>
    <t>Misión Bogotá, para construir ciudadanía</t>
  </si>
  <si>
    <t>331120320-7196</t>
  </si>
  <si>
    <t>Plan de vivienda para la policía metropolitana de Bogotá, D.C.</t>
  </si>
  <si>
    <t>331120321</t>
  </si>
  <si>
    <t>Sistema de justicia de la ciudad</t>
  </si>
  <si>
    <t>331120321-0175</t>
  </si>
  <si>
    <t>Apoyo para la convivencia en Bogotá</t>
  </si>
  <si>
    <t>331120321-0367</t>
  </si>
  <si>
    <t>Sistema Distrital de justicia</t>
  </si>
  <si>
    <t>331120321-4037</t>
  </si>
  <si>
    <t>Desarrollo de las inspecciones de policía para la resolución de conflictos</t>
  </si>
  <si>
    <t>331120322</t>
  </si>
  <si>
    <t>Bogotá, menos vulnerable ente eventos críticos</t>
  </si>
  <si>
    <t>331120322-0274</t>
  </si>
  <si>
    <t>Implementación del plan distrital de respuesta por terremoto</t>
  </si>
  <si>
    <t>331120322-0275</t>
  </si>
  <si>
    <t>Implementación de la estrategia distrital para la gestión local del riesgo</t>
  </si>
  <si>
    <t>331120322-0276</t>
  </si>
  <si>
    <t>Formulación e implementación de una estrategia de información, educación y enlace para la gestión del riesgo en Bogotá</t>
  </si>
  <si>
    <t>331120322-2010</t>
  </si>
  <si>
    <t xml:space="preserve">Modernización Cuerpo oficial de bomberos </t>
  </si>
  <si>
    <t>331120322-7240</t>
  </si>
  <si>
    <t>Atención de emergencias en el D.C.</t>
  </si>
  <si>
    <t>331120322-7300</t>
  </si>
  <si>
    <t>Implementación de preparativos, fortalecimiento de grupos operativos y optimización de la respuesta a emergencias en Bogotá</t>
  </si>
  <si>
    <t>331120323</t>
  </si>
  <si>
    <t>Red Distrital de reconciliación, resistencia civil y no-violencia</t>
  </si>
  <si>
    <t>331120323-0293</t>
  </si>
  <si>
    <t xml:space="preserve">Diseñar y poner en funcionamiento la red Distrital de reconciliación, resistencia civil y acción política no-violenta </t>
  </si>
  <si>
    <t>331120324</t>
  </si>
  <si>
    <t>Participación para la decisión</t>
  </si>
  <si>
    <t>331120324-0215</t>
  </si>
  <si>
    <t>Fortalecimiento del tejido local para la gestión social</t>
  </si>
  <si>
    <t>331120324-0330</t>
  </si>
  <si>
    <t>Escuela de participación y gestión social</t>
  </si>
  <si>
    <t>331120324-0334</t>
  </si>
  <si>
    <t>Fortalecimiento y apoyo de los procesos de las organizaciones sociales</t>
  </si>
  <si>
    <t>331120324-0338</t>
  </si>
  <si>
    <t>Ciudadanía en salud</t>
  </si>
  <si>
    <t>331120324-3381</t>
  </si>
  <si>
    <t>Participación ciudadana y comunitaria</t>
  </si>
  <si>
    <t>331120324-7087</t>
  </si>
  <si>
    <t>Fomentar y fortalecer los procesos de participación con incidencia para una Bogotá sin indiferencia</t>
  </si>
  <si>
    <t>331120325</t>
  </si>
  <si>
    <t>Comunicación para la participación</t>
  </si>
  <si>
    <t>331120325-0288</t>
  </si>
  <si>
    <t>Acción comunicativa para la participación y la descentralización</t>
  </si>
  <si>
    <t>331120325-0372</t>
  </si>
  <si>
    <t>Comunicación participativa</t>
  </si>
  <si>
    <t>331120325-7304</t>
  </si>
  <si>
    <t>Realización de foros, debates y conservatorios</t>
  </si>
  <si>
    <t>331120326</t>
  </si>
  <si>
    <t>Control social a la gestión pública</t>
  </si>
  <si>
    <t>331120326-0299</t>
  </si>
  <si>
    <t>Promoción y cualificación de la organización ciudadana para el control social efectivo</t>
  </si>
  <si>
    <t>331120326-0302</t>
  </si>
  <si>
    <t>Implementación del centro de información, formación y divulgación para el control social "casa ciudadana del control social"</t>
  </si>
  <si>
    <t>331120326-0392</t>
  </si>
  <si>
    <t>Control Social</t>
  </si>
  <si>
    <t>331120327</t>
  </si>
  <si>
    <t>Obras con participación ciudadana</t>
  </si>
  <si>
    <t>331120327-0335</t>
  </si>
  <si>
    <t>Ejecución de obras con participación ciudadana</t>
  </si>
  <si>
    <t>331120328</t>
  </si>
  <si>
    <t>Gobernabilidad y administración territorial de la ciudad</t>
  </si>
  <si>
    <t>331120328-6021</t>
  </si>
  <si>
    <t>Apoyo a la modernización de las Localidades</t>
  </si>
  <si>
    <t>331120329</t>
  </si>
  <si>
    <t>Inclusión económica y desarrollo empresarial sectorial</t>
  </si>
  <si>
    <t>331120329-0394</t>
  </si>
  <si>
    <t>331120329-7081</t>
  </si>
  <si>
    <t>Fomento a la organización, formalización y/o reubicación de vendedores ambulantes y estacionarios</t>
  </si>
  <si>
    <t>3311204</t>
  </si>
  <si>
    <t>OBJETIVO GESTIÓN PÚBLICA HUMANA</t>
  </si>
  <si>
    <t>331120430</t>
  </si>
  <si>
    <t>Administración moderna y humana</t>
  </si>
  <si>
    <t>331120430-0011</t>
  </si>
  <si>
    <t>Modernización</t>
  </si>
  <si>
    <t>331120430-0012</t>
  </si>
  <si>
    <t>Reposición del parque automotor</t>
  </si>
  <si>
    <t>331120430-0013</t>
  </si>
  <si>
    <t>331120430-0121</t>
  </si>
  <si>
    <t>Fortalecimiento del sistema de gestión de calidad, planeación y dirección de la Secretaría de Hacienda</t>
  </si>
  <si>
    <t>331120430-0172</t>
  </si>
  <si>
    <t>Fortalecimiento del sistema de gestión del Concejo de Bogotá</t>
  </si>
  <si>
    <t>331120430-0194</t>
  </si>
  <si>
    <t>Adecuación y fortalecimiento de la infraestructura física y tecnológica del DASCD</t>
  </si>
  <si>
    <t>331120430-0232</t>
  </si>
  <si>
    <t>Fortalecimiento institucional para el mejoramiento de la gestión del IDU</t>
  </si>
  <si>
    <t>331120430-0243</t>
  </si>
  <si>
    <t>Fortalecimiento de la gestión institucional</t>
  </si>
  <si>
    <t>331120430-0251</t>
  </si>
  <si>
    <t>Cultura organizacional</t>
  </si>
  <si>
    <t>331120430-0257</t>
  </si>
  <si>
    <t>Fortalecimiento de la gestión de cartera institucional</t>
  </si>
  <si>
    <t>331120430-0272</t>
  </si>
  <si>
    <t>Regulación, construcción, adecuación y dotación de la manzana Liévano</t>
  </si>
  <si>
    <t>331120430-0277</t>
  </si>
  <si>
    <t>Modernización de la infraestructura administrativa para la óptima operación del FOPAE y del SDPAE</t>
  </si>
  <si>
    <t>331120430-0298</t>
  </si>
  <si>
    <t>Fortalecimiento institucional del Jardín Botánico José Celestino Mutis</t>
  </si>
  <si>
    <t>331120430-0311</t>
  </si>
  <si>
    <t>Calidad y fortalecimiento institucional</t>
  </si>
  <si>
    <t>331120430-0332</t>
  </si>
  <si>
    <t>Reestructuración institucional</t>
  </si>
  <si>
    <t>331120430-0350</t>
  </si>
  <si>
    <t xml:space="preserve">Implementación de un modelo de desarrollo organizacional en la Secretaría de Hacienda </t>
  </si>
  <si>
    <t>331120430-0368</t>
  </si>
  <si>
    <t>331120430-0398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</si>
</sst>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11">
    <font>
      <sz val="12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6"/>
      <name val="Arial"/>
      <family val="0"/>
    </font>
    <font>
      <b/>
      <sz val="9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u val="single"/>
      <sz val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left" wrapText="1"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164" fontId="2" fillId="0" borderId="8" xfId="0" applyNumberFormat="1" applyFont="1" applyBorder="1" applyAlignment="1" applyProtection="1">
      <alignment/>
      <protection/>
    </xf>
    <xf numFmtId="164" fontId="2" fillId="0" borderId="9" xfId="0" applyNumberFormat="1" applyFont="1" applyBorder="1" applyAlignment="1" applyProtection="1">
      <alignment/>
      <protection/>
    </xf>
    <xf numFmtId="3" fontId="2" fillId="0" borderId="8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3" fontId="2" fillId="0" borderId="12" xfId="0" applyNumberFormat="1" applyFont="1" applyBorder="1" applyAlignment="1">
      <alignment/>
    </xf>
    <xf numFmtId="164" fontId="2" fillId="0" borderId="11" xfId="0" applyNumberFormat="1" applyFont="1" applyBorder="1" applyAlignment="1" applyProtection="1">
      <alignment/>
      <protection/>
    </xf>
    <xf numFmtId="164" fontId="2" fillId="0" borderId="12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3" fontId="5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4" fillId="0" borderId="2" xfId="0" applyFont="1" applyFill="1" applyBorder="1" applyAlignment="1">
      <alignment wrapText="1"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64" fontId="2" fillId="0" borderId="2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horizontal="justify" vertical="center" wrapText="1"/>
    </xf>
    <xf numFmtId="3" fontId="8" fillId="0" borderId="23" xfId="0" applyNumberFormat="1" applyFont="1" applyFill="1" applyBorder="1" applyAlignment="1">
      <alignment horizontal="justify" vertical="center" wrapText="1"/>
    </xf>
    <xf numFmtId="3" fontId="2" fillId="0" borderId="24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164" fontId="2" fillId="0" borderId="25" xfId="0" applyNumberFormat="1" applyFont="1" applyBorder="1" applyAlignment="1" applyProtection="1">
      <alignment/>
      <protection/>
    </xf>
    <xf numFmtId="3" fontId="2" fillId="0" borderId="25" xfId="0" applyNumberFormat="1" applyFont="1" applyFill="1" applyBorder="1" applyAlignment="1">
      <alignment/>
    </xf>
    <xf numFmtId="164" fontId="2" fillId="0" borderId="26" xfId="0" applyNumberFormat="1" applyFont="1" applyBorder="1" applyAlignment="1" applyProtection="1">
      <alignment/>
      <protection/>
    </xf>
    <xf numFmtId="3" fontId="2" fillId="0" borderId="14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justify" vertical="center" wrapText="1"/>
    </xf>
    <xf numFmtId="3" fontId="8" fillId="0" borderId="13" xfId="0" applyNumberFormat="1" applyFont="1" applyFill="1" applyBorder="1" applyAlignment="1">
      <alignment horizontal="justify" vertical="center" wrapText="1"/>
    </xf>
    <xf numFmtId="3" fontId="2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164" fontId="2" fillId="0" borderId="27" xfId="0" applyNumberFormat="1" applyFont="1" applyBorder="1" applyAlignment="1" applyProtection="1">
      <alignment/>
      <protection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justify" vertical="center" wrapText="1"/>
    </xf>
    <xf numFmtId="3" fontId="6" fillId="0" borderId="13" xfId="0" applyNumberFormat="1" applyFont="1" applyFill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5" fillId="0" borderId="27" xfId="0" applyNumberFormat="1" applyFont="1" applyBorder="1" applyAlignment="1" applyProtection="1">
      <alignment/>
      <protection/>
    </xf>
    <xf numFmtId="3" fontId="5" fillId="0" borderId="28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top"/>
    </xf>
    <xf numFmtId="3" fontId="8" fillId="0" borderId="27" xfId="0" applyNumberFormat="1" applyFont="1" applyFill="1" applyBorder="1" applyAlignment="1">
      <alignment horizontal="justify" vertical="center" wrapText="1"/>
    </xf>
    <xf numFmtId="3" fontId="6" fillId="0" borderId="27" xfId="0" applyNumberFormat="1" applyFont="1" applyFill="1" applyBorder="1" applyAlignment="1">
      <alignment horizontal="justify" vertical="center" wrapText="1"/>
    </xf>
    <xf numFmtId="3" fontId="5" fillId="0" borderId="3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vertical="top"/>
    </xf>
    <xf numFmtId="3" fontId="6" fillId="0" borderId="27" xfId="0" applyNumberFormat="1" applyFont="1" applyBorder="1" applyAlignment="1">
      <alignment horizontal="justify" vertical="center" wrapText="1"/>
    </xf>
    <xf numFmtId="49" fontId="6" fillId="2" borderId="10" xfId="0" applyNumberFormat="1" applyFont="1" applyFill="1" applyBorder="1" applyAlignment="1">
      <alignment vertical="top"/>
    </xf>
    <xf numFmtId="49" fontId="6" fillId="3" borderId="10" xfId="0" applyNumberFormat="1" applyFont="1" applyFill="1" applyBorder="1" applyAlignment="1">
      <alignment vertical="top"/>
    </xf>
    <xf numFmtId="3" fontId="6" fillId="3" borderId="27" xfId="0" applyNumberFormat="1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49" fontId="10" fillId="0" borderId="3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64" fontId="5" fillId="0" borderId="5" xfId="0" applyNumberFormat="1" applyFont="1" applyBorder="1" applyAlignment="1" applyProtection="1">
      <alignment/>
      <protection/>
    </xf>
    <xf numFmtId="164" fontId="5" fillId="0" borderId="31" xfId="0" applyNumberFormat="1" applyFont="1" applyBorder="1" applyAlignment="1" applyProtection="1">
      <alignment/>
      <protection/>
    </xf>
    <xf numFmtId="164" fontId="5" fillId="0" borderId="2" xfId="0" applyNumberFormat="1" applyFont="1" applyBorder="1" applyAlignment="1" applyProtection="1">
      <alignment/>
      <protection/>
    </xf>
    <xf numFmtId="3" fontId="5" fillId="0" borderId="22" xfId="0" applyNumberFormat="1" applyFont="1" applyFill="1" applyBorder="1" applyAlignment="1">
      <alignment/>
    </xf>
    <xf numFmtId="0" fontId="0" fillId="0" borderId="0" xfId="0" applyFill="1" applyAlignment="1">
      <alignment horizontal="justify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0</xdr:col>
      <xdr:colOff>962025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9525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9525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9525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workbookViewId="0" topLeftCell="A1">
      <selection activeCell="A4" sqref="A4"/>
    </sheetView>
  </sheetViews>
  <sheetFormatPr defaultColWidth="11.5546875" defaultRowHeight="15"/>
  <cols>
    <col min="2" max="2" width="27.21484375" style="0" customWidth="1"/>
    <col min="3" max="3" width="9.5546875" style="0" customWidth="1"/>
    <col min="4" max="4" width="13.3359375" style="0" bestFit="1" customWidth="1"/>
    <col min="5" max="5" width="8.88671875" style="0" bestFit="1" customWidth="1"/>
    <col min="6" max="6" width="8.99609375" style="0" bestFit="1" customWidth="1"/>
    <col min="7" max="7" width="10.99609375" style="0" bestFit="1" customWidth="1"/>
  </cols>
  <sheetData>
    <row r="1" spans="2:9" ht="15">
      <c r="B1" s="1"/>
      <c r="C1" s="114" t="s">
        <v>357</v>
      </c>
      <c r="D1" s="114"/>
      <c r="E1" s="114"/>
      <c r="F1" s="114"/>
      <c r="G1" s="114"/>
      <c r="H1" s="114"/>
      <c r="I1" s="114"/>
    </row>
    <row r="2" spans="2:9" ht="15">
      <c r="B2" s="2" t="s">
        <v>358</v>
      </c>
      <c r="C2" s="114" t="s">
        <v>359</v>
      </c>
      <c r="D2" s="114"/>
      <c r="E2" s="114"/>
      <c r="F2" s="114"/>
      <c r="G2" s="114"/>
      <c r="H2" s="114"/>
      <c r="I2" s="114"/>
    </row>
    <row r="3" spans="2:9" ht="15">
      <c r="B3" s="2" t="s">
        <v>360</v>
      </c>
      <c r="C3" s="114" t="s">
        <v>361</v>
      </c>
      <c r="D3" s="114"/>
      <c r="E3" s="114"/>
      <c r="F3" s="114"/>
      <c r="G3" s="114"/>
      <c r="H3" s="114"/>
      <c r="I3" s="114"/>
    </row>
    <row r="4" spans="2:9" ht="15.75" thickBot="1">
      <c r="B4" s="2" t="s">
        <v>362</v>
      </c>
      <c r="C4" s="115" t="s">
        <v>363</v>
      </c>
      <c r="D4" s="115"/>
      <c r="E4" s="115"/>
      <c r="F4" s="115"/>
      <c r="G4" s="115"/>
      <c r="H4" s="115"/>
      <c r="I4" s="115"/>
    </row>
    <row r="5" spans="1:9" ht="15">
      <c r="A5" s="116" t="s">
        <v>364</v>
      </c>
      <c r="B5" s="117"/>
      <c r="C5" s="116" t="s">
        <v>365</v>
      </c>
      <c r="D5" s="118"/>
      <c r="E5" s="119"/>
      <c r="F5" s="120" t="s">
        <v>366</v>
      </c>
      <c r="G5" s="116" t="s">
        <v>367</v>
      </c>
      <c r="H5" s="118"/>
      <c r="I5" s="117"/>
    </row>
    <row r="6" spans="1:9" ht="15.75" thickBot="1">
      <c r="A6" s="3" t="s">
        <v>368</v>
      </c>
      <c r="B6" s="4" t="s">
        <v>369</v>
      </c>
      <c r="C6" s="5" t="s">
        <v>370</v>
      </c>
      <c r="D6" s="6" t="s">
        <v>371</v>
      </c>
      <c r="E6" s="7" t="s">
        <v>372</v>
      </c>
      <c r="F6" s="121"/>
      <c r="G6" s="5" t="s">
        <v>373</v>
      </c>
      <c r="H6" s="7" t="s">
        <v>374</v>
      </c>
      <c r="I6" s="8" t="s">
        <v>375</v>
      </c>
    </row>
    <row r="7" spans="1:9" ht="15" hidden="1">
      <c r="A7" s="9"/>
      <c r="B7" s="10" t="s">
        <v>376</v>
      </c>
      <c r="C7" s="11"/>
      <c r="D7" s="12"/>
      <c r="E7" s="12">
        <f>SUM(C7:D7)</f>
        <v>0</v>
      </c>
      <c r="F7" s="13">
        <f aca="true" t="shared" si="0" ref="F7:F70">IF(OR(E7=0,E$298=0),0,E7/E$298)*100</f>
        <v>0</v>
      </c>
      <c r="G7" s="11"/>
      <c r="H7" s="14">
        <f>IF(OR(G7=0,E7=0),0,G7/E7)*100</f>
        <v>0</v>
      </c>
      <c r="I7" s="15">
        <f aca="true" t="shared" si="1" ref="I7:I72">SUM(E7-G7)</f>
        <v>0</v>
      </c>
    </row>
    <row r="8" spans="1:9" ht="15">
      <c r="A8" s="16" t="s">
        <v>377</v>
      </c>
      <c r="B8" s="17" t="s">
        <v>378</v>
      </c>
      <c r="C8" s="18">
        <f>SUM(C9+C26)</f>
        <v>220900</v>
      </c>
      <c r="D8" s="18">
        <f>SUM(D9+D26)</f>
        <v>0</v>
      </c>
      <c r="E8" s="18">
        <f>SUM(C8:D8)</f>
        <v>220900</v>
      </c>
      <c r="F8" s="19">
        <f t="shared" si="0"/>
        <v>1.4120558387444266</v>
      </c>
      <c r="G8" s="18">
        <f>SUM(G9+G26)</f>
        <v>172698.19600000003</v>
      </c>
      <c r="H8" s="20">
        <f aca="true" t="shared" si="2" ref="H8:H71">IF(OR(G8=0,E8=0),0,G8/E8)*100</f>
        <v>78.1793553644183</v>
      </c>
      <c r="I8" s="21">
        <f t="shared" si="1"/>
        <v>48201.803999999975</v>
      </c>
    </row>
    <row r="9" spans="1:9" ht="15" hidden="1">
      <c r="A9" s="22" t="s">
        <v>379</v>
      </c>
      <c r="B9" s="17" t="s">
        <v>380</v>
      </c>
      <c r="C9" s="23">
        <f>SUM(C10:C25)</f>
        <v>0</v>
      </c>
      <c r="D9" s="18">
        <f>SUM(D10:D25)</f>
        <v>0</v>
      </c>
      <c r="E9" s="18">
        <f aca="true" t="shared" si="3" ref="E9:E74">SUM(C9:D9)</f>
        <v>0</v>
      </c>
      <c r="F9" s="19">
        <f t="shared" si="0"/>
        <v>0</v>
      </c>
      <c r="G9" s="23">
        <f>SUM(G10:G25)</f>
        <v>0</v>
      </c>
      <c r="H9" s="20">
        <f t="shared" si="2"/>
        <v>0</v>
      </c>
      <c r="I9" s="21">
        <f t="shared" si="1"/>
        <v>0</v>
      </c>
    </row>
    <row r="10" spans="1:9" ht="15" hidden="1">
      <c r="A10" s="24" t="s">
        <v>381</v>
      </c>
      <c r="B10" s="25" t="s">
        <v>382</v>
      </c>
      <c r="C10" s="26"/>
      <c r="D10" s="27"/>
      <c r="E10" s="27">
        <f t="shared" si="3"/>
        <v>0</v>
      </c>
      <c r="F10" s="28">
        <f t="shared" si="0"/>
        <v>0</v>
      </c>
      <c r="G10" s="26"/>
      <c r="H10" s="29">
        <f t="shared" si="2"/>
        <v>0</v>
      </c>
      <c r="I10" s="30">
        <f t="shared" si="1"/>
        <v>0</v>
      </c>
    </row>
    <row r="11" spans="1:9" ht="15" hidden="1">
      <c r="A11" s="24" t="s">
        <v>383</v>
      </c>
      <c r="B11" s="25" t="s">
        <v>384</v>
      </c>
      <c r="C11" s="26"/>
      <c r="D11" s="27"/>
      <c r="E11" s="27">
        <f t="shared" si="3"/>
        <v>0</v>
      </c>
      <c r="F11" s="28">
        <f t="shared" si="0"/>
        <v>0</v>
      </c>
      <c r="G11" s="26"/>
      <c r="H11" s="29">
        <f t="shared" si="2"/>
        <v>0</v>
      </c>
      <c r="I11" s="30">
        <f t="shared" si="1"/>
        <v>0</v>
      </c>
    </row>
    <row r="12" spans="1:9" ht="15" hidden="1">
      <c r="A12" s="24" t="s">
        <v>385</v>
      </c>
      <c r="B12" s="25" t="s">
        <v>386</v>
      </c>
      <c r="C12" s="26"/>
      <c r="D12" s="27"/>
      <c r="E12" s="27">
        <f t="shared" si="3"/>
        <v>0</v>
      </c>
      <c r="F12" s="28">
        <f t="shared" si="0"/>
        <v>0</v>
      </c>
      <c r="G12" s="26"/>
      <c r="H12" s="29">
        <f t="shared" si="2"/>
        <v>0</v>
      </c>
      <c r="I12" s="30">
        <f t="shared" si="1"/>
        <v>0</v>
      </c>
    </row>
    <row r="13" spans="1:9" ht="15" hidden="1">
      <c r="A13" s="24" t="s">
        <v>387</v>
      </c>
      <c r="B13" s="25" t="s">
        <v>388</v>
      </c>
      <c r="C13" s="26"/>
      <c r="D13" s="27"/>
      <c r="E13" s="27">
        <f t="shared" si="3"/>
        <v>0</v>
      </c>
      <c r="F13" s="28">
        <f t="shared" si="0"/>
        <v>0</v>
      </c>
      <c r="G13" s="26"/>
      <c r="H13" s="29">
        <f t="shared" si="2"/>
        <v>0</v>
      </c>
      <c r="I13" s="30">
        <f t="shared" si="1"/>
        <v>0</v>
      </c>
    </row>
    <row r="14" spans="1:9" ht="15" hidden="1">
      <c r="A14" s="24" t="s">
        <v>389</v>
      </c>
      <c r="B14" s="25" t="s">
        <v>390</v>
      </c>
      <c r="C14" s="26"/>
      <c r="D14" s="27"/>
      <c r="E14" s="27">
        <f t="shared" si="3"/>
        <v>0</v>
      </c>
      <c r="F14" s="28">
        <f t="shared" si="0"/>
        <v>0</v>
      </c>
      <c r="G14" s="26"/>
      <c r="H14" s="29">
        <f t="shared" si="2"/>
        <v>0</v>
      </c>
      <c r="I14" s="30">
        <f t="shared" si="1"/>
        <v>0</v>
      </c>
    </row>
    <row r="15" spans="1:9" ht="15" hidden="1">
      <c r="A15" s="24" t="s">
        <v>391</v>
      </c>
      <c r="B15" s="25" t="s">
        <v>392</v>
      </c>
      <c r="C15" s="26"/>
      <c r="D15" s="27"/>
      <c r="E15" s="27">
        <f t="shared" si="3"/>
        <v>0</v>
      </c>
      <c r="F15" s="28">
        <f t="shared" si="0"/>
        <v>0</v>
      </c>
      <c r="G15" s="26"/>
      <c r="H15" s="29">
        <f t="shared" si="2"/>
        <v>0</v>
      </c>
      <c r="I15" s="30">
        <f t="shared" si="1"/>
        <v>0</v>
      </c>
    </row>
    <row r="16" spans="1:9" ht="15" hidden="1">
      <c r="A16" s="24" t="s">
        <v>393</v>
      </c>
      <c r="B16" s="25" t="s">
        <v>394</v>
      </c>
      <c r="C16" s="26"/>
      <c r="D16" s="27"/>
      <c r="E16" s="27">
        <f t="shared" si="3"/>
        <v>0</v>
      </c>
      <c r="F16" s="28">
        <f t="shared" si="0"/>
        <v>0</v>
      </c>
      <c r="G16" s="26"/>
      <c r="H16" s="29">
        <f t="shared" si="2"/>
        <v>0</v>
      </c>
      <c r="I16" s="30">
        <f t="shared" si="1"/>
        <v>0</v>
      </c>
    </row>
    <row r="17" spans="1:9" ht="15" hidden="1">
      <c r="A17" s="24" t="s">
        <v>395</v>
      </c>
      <c r="B17" s="25" t="s">
        <v>396</v>
      </c>
      <c r="C17" s="26"/>
      <c r="D17" s="27"/>
      <c r="E17" s="27">
        <f t="shared" si="3"/>
        <v>0</v>
      </c>
      <c r="F17" s="28">
        <f t="shared" si="0"/>
        <v>0</v>
      </c>
      <c r="G17" s="26"/>
      <c r="H17" s="29">
        <f t="shared" si="2"/>
        <v>0</v>
      </c>
      <c r="I17" s="30">
        <f t="shared" si="1"/>
        <v>0</v>
      </c>
    </row>
    <row r="18" spans="1:9" ht="15" hidden="1">
      <c r="A18" s="31">
        <v>21109</v>
      </c>
      <c r="B18" s="25" t="s">
        <v>397</v>
      </c>
      <c r="C18" s="26"/>
      <c r="D18" s="27"/>
      <c r="E18" s="27">
        <f t="shared" si="3"/>
        <v>0</v>
      </c>
      <c r="F18" s="28">
        <f t="shared" si="0"/>
        <v>0</v>
      </c>
      <c r="G18" s="26"/>
      <c r="H18" s="29">
        <f t="shared" si="2"/>
        <v>0</v>
      </c>
      <c r="I18" s="30">
        <f t="shared" si="1"/>
        <v>0</v>
      </c>
    </row>
    <row r="19" spans="1:9" ht="15" hidden="1">
      <c r="A19" s="31">
        <v>21110</v>
      </c>
      <c r="B19" s="25" t="s">
        <v>398</v>
      </c>
      <c r="C19" s="26"/>
      <c r="D19" s="27"/>
      <c r="E19" s="27">
        <f t="shared" si="3"/>
        <v>0</v>
      </c>
      <c r="F19" s="28">
        <f t="shared" si="0"/>
        <v>0</v>
      </c>
      <c r="G19" s="26"/>
      <c r="H19" s="29">
        <f t="shared" si="2"/>
        <v>0</v>
      </c>
      <c r="I19" s="30">
        <f t="shared" si="1"/>
        <v>0</v>
      </c>
    </row>
    <row r="20" spans="1:9" ht="15" hidden="1">
      <c r="A20" s="31">
        <v>21111</v>
      </c>
      <c r="B20" s="25" t="s">
        <v>399</v>
      </c>
      <c r="C20" s="26"/>
      <c r="D20" s="27"/>
      <c r="E20" s="27">
        <f>SUM(C20:D20)</f>
        <v>0</v>
      </c>
      <c r="F20" s="28">
        <f t="shared" si="0"/>
        <v>0</v>
      </c>
      <c r="G20" s="26"/>
      <c r="H20" s="29">
        <f>IF(OR(G20=0,E20=0),0,G20/E20)*100</f>
        <v>0</v>
      </c>
      <c r="I20" s="30">
        <f>SUM(E20-G20)</f>
        <v>0</v>
      </c>
    </row>
    <row r="21" spans="1:9" ht="15" hidden="1">
      <c r="A21" s="31">
        <v>21112</v>
      </c>
      <c r="B21" s="25" t="s">
        <v>400</v>
      </c>
      <c r="C21" s="26"/>
      <c r="D21" s="27"/>
      <c r="E21" s="27">
        <f>SUM(C21:D21)</f>
        <v>0</v>
      </c>
      <c r="F21" s="28">
        <f t="shared" si="0"/>
        <v>0</v>
      </c>
      <c r="G21" s="26"/>
      <c r="H21" s="29">
        <f>IF(OR(G21=0,E21=0),0,G21/E21)*100</f>
        <v>0</v>
      </c>
      <c r="I21" s="30">
        <f>SUM(E21-G21)</f>
        <v>0</v>
      </c>
    </row>
    <row r="22" spans="1:9" ht="15" hidden="1">
      <c r="A22" s="31">
        <v>21113</v>
      </c>
      <c r="B22" s="25" t="s">
        <v>401</v>
      </c>
      <c r="C22" s="26"/>
      <c r="D22" s="27"/>
      <c r="E22" s="27">
        <f t="shared" si="3"/>
        <v>0</v>
      </c>
      <c r="F22" s="28">
        <f t="shared" si="0"/>
        <v>0</v>
      </c>
      <c r="G22" s="26"/>
      <c r="H22" s="29">
        <f t="shared" si="2"/>
        <v>0</v>
      </c>
      <c r="I22" s="30">
        <f t="shared" si="1"/>
        <v>0</v>
      </c>
    </row>
    <row r="23" spans="1:9" ht="15" hidden="1">
      <c r="A23" s="31">
        <v>21114</v>
      </c>
      <c r="B23" s="25" t="s">
        <v>402</v>
      </c>
      <c r="C23" s="26"/>
      <c r="D23" s="27"/>
      <c r="E23" s="27">
        <f>SUM(C23:D23)</f>
        <v>0</v>
      </c>
      <c r="F23" s="28">
        <f t="shared" si="0"/>
        <v>0</v>
      </c>
      <c r="G23" s="26"/>
      <c r="H23" s="29">
        <f>IF(OR(G23=0,E23=0),0,G23/E23)*100</f>
        <v>0</v>
      </c>
      <c r="I23" s="30">
        <f>SUM(E23-G23)</f>
        <v>0</v>
      </c>
    </row>
    <row r="24" spans="1:9" ht="15" hidden="1">
      <c r="A24" s="31">
        <v>21115</v>
      </c>
      <c r="B24" s="25" t="s">
        <v>403</v>
      </c>
      <c r="C24" s="26"/>
      <c r="D24" s="27"/>
      <c r="E24" s="27">
        <f>SUM(C24:D24)</f>
        <v>0</v>
      </c>
      <c r="F24" s="28">
        <f t="shared" si="0"/>
        <v>0</v>
      </c>
      <c r="G24" s="26"/>
      <c r="H24" s="29">
        <f>IF(OR(G24=0,E24=0),0,G24/E24)*100</f>
        <v>0</v>
      </c>
      <c r="I24" s="30">
        <f>SUM(E24-G24)</f>
        <v>0</v>
      </c>
    </row>
    <row r="25" spans="1:9" ht="15" hidden="1">
      <c r="A25" s="31" t="s">
        <v>404</v>
      </c>
      <c r="B25" s="25" t="s">
        <v>405</v>
      </c>
      <c r="C25" s="26"/>
      <c r="D25" s="27"/>
      <c r="E25" s="27">
        <f t="shared" si="3"/>
        <v>0</v>
      </c>
      <c r="F25" s="28">
        <f t="shared" si="0"/>
        <v>0</v>
      </c>
      <c r="G25" s="26"/>
      <c r="H25" s="29">
        <f t="shared" si="2"/>
        <v>0</v>
      </c>
      <c r="I25" s="30">
        <f t="shared" si="1"/>
        <v>0</v>
      </c>
    </row>
    <row r="26" spans="1:9" ht="15">
      <c r="A26" s="32" t="s">
        <v>406</v>
      </c>
      <c r="B26" s="17" t="s">
        <v>407</v>
      </c>
      <c r="C26" s="18">
        <f>SUM(C27+C32+C33+C36+C123+C137+C162+C165+C169+C170)</f>
        <v>220900</v>
      </c>
      <c r="D26" s="18">
        <f>SUM(D27+D32+D33+D36+D123+D137+D162+D165+D169+D170)</f>
        <v>0</v>
      </c>
      <c r="E26" s="18">
        <f t="shared" si="3"/>
        <v>220900</v>
      </c>
      <c r="F26" s="19">
        <f t="shared" si="0"/>
        <v>1.4120558387444266</v>
      </c>
      <c r="G26" s="18">
        <f>SUM(G27+G32+G33+G36+G123+G137+G162+G165+G169+G170)</f>
        <v>172698.19600000003</v>
      </c>
      <c r="H26" s="20">
        <f t="shared" si="2"/>
        <v>78.1793553644183</v>
      </c>
      <c r="I26" s="21">
        <f t="shared" si="1"/>
        <v>48201.803999999975</v>
      </c>
    </row>
    <row r="27" spans="1:9" ht="15" hidden="1">
      <c r="A27" s="32" t="s">
        <v>408</v>
      </c>
      <c r="B27" s="17" t="s">
        <v>409</v>
      </c>
      <c r="C27" s="33">
        <f>SUM(C28:C31)</f>
        <v>0</v>
      </c>
      <c r="D27" s="18">
        <f>SUM(D28:D31)</f>
        <v>0</v>
      </c>
      <c r="E27" s="18">
        <f t="shared" si="3"/>
        <v>0</v>
      </c>
      <c r="F27" s="19">
        <f t="shared" si="0"/>
        <v>0</v>
      </c>
      <c r="G27" s="33">
        <f>SUM(G28:G31)</f>
        <v>0</v>
      </c>
      <c r="H27" s="20">
        <f t="shared" si="2"/>
        <v>0</v>
      </c>
      <c r="I27" s="21">
        <f t="shared" si="1"/>
        <v>0</v>
      </c>
    </row>
    <row r="28" spans="1:9" ht="15" hidden="1">
      <c r="A28" s="24" t="s">
        <v>410</v>
      </c>
      <c r="B28" s="25" t="s">
        <v>411</v>
      </c>
      <c r="C28" s="26"/>
      <c r="D28" s="27"/>
      <c r="E28" s="27">
        <f t="shared" si="3"/>
        <v>0</v>
      </c>
      <c r="F28" s="28">
        <f t="shared" si="0"/>
        <v>0</v>
      </c>
      <c r="G28" s="26"/>
      <c r="H28" s="29">
        <f t="shared" si="2"/>
        <v>0</v>
      </c>
      <c r="I28" s="30">
        <f t="shared" si="1"/>
        <v>0</v>
      </c>
    </row>
    <row r="29" spans="1:9" ht="15" hidden="1">
      <c r="A29" s="24" t="s">
        <v>412</v>
      </c>
      <c r="B29" s="25" t="s">
        <v>413</v>
      </c>
      <c r="C29" s="26"/>
      <c r="D29" s="27"/>
      <c r="E29" s="27">
        <f t="shared" si="3"/>
        <v>0</v>
      </c>
      <c r="F29" s="28">
        <f t="shared" si="0"/>
        <v>0</v>
      </c>
      <c r="G29" s="26"/>
      <c r="H29" s="29">
        <f t="shared" si="2"/>
        <v>0</v>
      </c>
      <c r="I29" s="30">
        <f t="shared" si="1"/>
        <v>0</v>
      </c>
    </row>
    <row r="30" spans="1:9" ht="15" hidden="1">
      <c r="A30" s="24" t="s">
        <v>414</v>
      </c>
      <c r="B30" s="25" t="s">
        <v>415</v>
      </c>
      <c r="C30" s="26"/>
      <c r="D30" s="27"/>
      <c r="E30" s="27">
        <f t="shared" si="3"/>
        <v>0</v>
      </c>
      <c r="F30" s="28">
        <f t="shared" si="0"/>
        <v>0</v>
      </c>
      <c r="G30" s="26"/>
      <c r="H30" s="29">
        <f t="shared" si="2"/>
        <v>0</v>
      </c>
      <c r="I30" s="30">
        <f t="shared" si="1"/>
        <v>0</v>
      </c>
    </row>
    <row r="31" spans="1:9" ht="15" hidden="1">
      <c r="A31" s="24" t="s">
        <v>416</v>
      </c>
      <c r="B31" s="25" t="s">
        <v>417</v>
      </c>
      <c r="C31" s="26"/>
      <c r="D31" s="27"/>
      <c r="E31" s="27">
        <f t="shared" si="3"/>
        <v>0</v>
      </c>
      <c r="F31" s="28">
        <f t="shared" si="0"/>
        <v>0</v>
      </c>
      <c r="G31" s="26"/>
      <c r="H31" s="29">
        <f t="shared" si="2"/>
        <v>0</v>
      </c>
      <c r="I31" s="30">
        <f t="shared" si="1"/>
        <v>0</v>
      </c>
    </row>
    <row r="32" spans="1:9" ht="15" hidden="1">
      <c r="A32" s="32" t="s">
        <v>418</v>
      </c>
      <c r="B32" s="17" t="s">
        <v>419</v>
      </c>
      <c r="C32" s="33"/>
      <c r="D32" s="18"/>
      <c r="E32" s="18">
        <f t="shared" si="3"/>
        <v>0</v>
      </c>
      <c r="F32" s="19">
        <f t="shared" si="0"/>
        <v>0</v>
      </c>
      <c r="G32" s="33"/>
      <c r="H32" s="20">
        <f t="shared" si="2"/>
        <v>0</v>
      </c>
      <c r="I32" s="21">
        <f t="shared" si="1"/>
        <v>0</v>
      </c>
    </row>
    <row r="33" spans="1:9" ht="15" hidden="1">
      <c r="A33" s="32" t="s">
        <v>420</v>
      </c>
      <c r="B33" s="17" t="s">
        <v>421</v>
      </c>
      <c r="C33" s="33">
        <f>SUM(C34:C35)</f>
        <v>0</v>
      </c>
      <c r="D33" s="18">
        <f>SUM(D34:D35)</f>
        <v>0</v>
      </c>
      <c r="E33" s="18">
        <f t="shared" si="3"/>
        <v>0</v>
      </c>
      <c r="F33" s="19">
        <f t="shared" si="0"/>
        <v>0</v>
      </c>
      <c r="G33" s="33">
        <f>SUM(G34:G35)</f>
        <v>0</v>
      </c>
      <c r="H33" s="20">
        <f t="shared" si="2"/>
        <v>0</v>
      </c>
      <c r="I33" s="21">
        <f t="shared" si="1"/>
        <v>0</v>
      </c>
    </row>
    <row r="34" spans="1:9" ht="15" hidden="1">
      <c r="A34" s="31">
        <v>2120301</v>
      </c>
      <c r="B34" s="25" t="s">
        <v>422</v>
      </c>
      <c r="C34" s="26"/>
      <c r="D34" s="27"/>
      <c r="E34" s="27">
        <f t="shared" si="3"/>
        <v>0</v>
      </c>
      <c r="F34" s="28">
        <f t="shared" si="0"/>
        <v>0</v>
      </c>
      <c r="G34" s="26"/>
      <c r="H34" s="29">
        <f t="shared" si="2"/>
        <v>0</v>
      </c>
      <c r="I34" s="30">
        <f t="shared" si="1"/>
        <v>0</v>
      </c>
    </row>
    <row r="35" spans="1:9" ht="15" hidden="1">
      <c r="A35" s="24" t="s">
        <v>423</v>
      </c>
      <c r="B35" s="25" t="s">
        <v>424</v>
      </c>
      <c r="C35" s="26"/>
      <c r="D35" s="27"/>
      <c r="E35" s="27">
        <f t="shared" si="3"/>
        <v>0</v>
      </c>
      <c r="F35" s="28">
        <f t="shared" si="0"/>
        <v>0</v>
      </c>
      <c r="G35" s="26"/>
      <c r="H35" s="29">
        <f t="shared" si="2"/>
        <v>0</v>
      </c>
      <c r="I35" s="30">
        <f t="shared" si="1"/>
        <v>0</v>
      </c>
    </row>
    <row r="36" spans="1:9" ht="15">
      <c r="A36" s="32" t="s">
        <v>425</v>
      </c>
      <c r="B36" s="17" t="s">
        <v>426</v>
      </c>
      <c r="C36" s="33">
        <f>SUM(C37+C108+C109+C110+C111+C115+C116+C117+C118+C119+C120)</f>
        <v>220900</v>
      </c>
      <c r="D36" s="18">
        <f>SUM(D37+D108+D109+D110+D111+D115+D116+D117+D118+D119+D120)</f>
        <v>0</v>
      </c>
      <c r="E36" s="18">
        <f t="shared" si="3"/>
        <v>220900</v>
      </c>
      <c r="F36" s="19">
        <f t="shared" si="0"/>
        <v>1.4120558387444266</v>
      </c>
      <c r="G36" s="33">
        <f>SUM(G37+G108+G109+G110+G111+G115+G116+G117+G118+G119+G120)</f>
        <v>168839.276</v>
      </c>
      <c r="H36" s="20">
        <f t="shared" si="2"/>
        <v>76.43244726120417</v>
      </c>
      <c r="I36" s="21">
        <f t="shared" si="1"/>
        <v>52060.72399999999</v>
      </c>
    </row>
    <row r="37" spans="1:9" ht="15">
      <c r="A37" s="24" t="s">
        <v>427</v>
      </c>
      <c r="B37" s="25" t="s">
        <v>428</v>
      </c>
      <c r="C37" s="26">
        <f>SUM(C38+C88)</f>
        <v>100000</v>
      </c>
      <c r="D37" s="27">
        <f>SUM(D38+D88)</f>
        <v>0</v>
      </c>
      <c r="E37" s="27">
        <f t="shared" si="3"/>
        <v>100000</v>
      </c>
      <c r="F37" s="28">
        <f t="shared" si="0"/>
        <v>0.6392285372315194</v>
      </c>
      <c r="G37" s="26">
        <f>SUM(G38+G88)</f>
        <v>133471.048</v>
      </c>
      <c r="H37" s="29">
        <f t="shared" si="2"/>
        <v>133.471048</v>
      </c>
      <c r="I37" s="30">
        <f t="shared" si="1"/>
        <v>-33471.04800000001</v>
      </c>
    </row>
    <row r="38" spans="1:9" ht="15" hidden="1">
      <c r="A38" s="24" t="s">
        <v>429</v>
      </c>
      <c r="B38" s="25" t="s">
        <v>430</v>
      </c>
      <c r="C38" s="26">
        <f>SUM(C39:C59)+C86+C87</f>
        <v>0</v>
      </c>
      <c r="D38" s="27">
        <f>SUM(D39:D59)</f>
        <v>0</v>
      </c>
      <c r="E38" s="27">
        <f t="shared" si="3"/>
        <v>0</v>
      </c>
      <c r="F38" s="28">
        <f t="shared" si="0"/>
        <v>0</v>
      </c>
      <c r="G38" s="26">
        <f>SUM(G39:G59)+G86+G87</f>
        <v>0</v>
      </c>
      <c r="H38" s="29">
        <f t="shared" si="2"/>
        <v>0</v>
      </c>
      <c r="I38" s="30">
        <f t="shared" si="1"/>
        <v>0</v>
      </c>
    </row>
    <row r="39" spans="1:9" ht="15" hidden="1">
      <c r="A39" s="24" t="s">
        <v>431</v>
      </c>
      <c r="B39" s="25" t="s">
        <v>432</v>
      </c>
      <c r="C39" s="26"/>
      <c r="D39" s="27"/>
      <c r="E39" s="27">
        <f t="shared" si="3"/>
        <v>0</v>
      </c>
      <c r="F39" s="28">
        <f t="shared" si="0"/>
        <v>0</v>
      </c>
      <c r="G39" s="26"/>
      <c r="H39" s="29">
        <f t="shared" si="2"/>
        <v>0</v>
      </c>
      <c r="I39" s="30">
        <f t="shared" si="1"/>
        <v>0</v>
      </c>
    </row>
    <row r="40" spans="1:9" ht="15" hidden="1">
      <c r="A40" s="24" t="s">
        <v>433</v>
      </c>
      <c r="B40" s="25" t="s">
        <v>434</v>
      </c>
      <c r="C40" s="26"/>
      <c r="D40" s="27"/>
      <c r="E40" s="27">
        <f t="shared" si="3"/>
        <v>0</v>
      </c>
      <c r="F40" s="28">
        <f t="shared" si="0"/>
        <v>0</v>
      </c>
      <c r="G40" s="26"/>
      <c r="H40" s="29">
        <f t="shared" si="2"/>
        <v>0</v>
      </c>
      <c r="I40" s="30">
        <f t="shared" si="1"/>
        <v>0</v>
      </c>
    </row>
    <row r="41" spans="1:9" ht="15" hidden="1">
      <c r="A41" s="24" t="s">
        <v>435</v>
      </c>
      <c r="B41" s="25" t="s">
        <v>436</v>
      </c>
      <c r="C41" s="26"/>
      <c r="D41" s="27"/>
      <c r="E41" s="27">
        <f t="shared" si="3"/>
        <v>0</v>
      </c>
      <c r="F41" s="28">
        <f t="shared" si="0"/>
        <v>0</v>
      </c>
      <c r="G41" s="26"/>
      <c r="H41" s="29">
        <f t="shared" si="2"/>
        <v>0</v>
      </c>
      <c r="I41" s="30">
        <f t="shared" si="1"/>
        <v>0</v>
      </c>
    </row>
    <row r="42" spans="1:9" ht="15" hidden="1">
      <c r="A42" s="24" t="s">
        <v>437</v>
      </c>
      <c r="B42" s="25" t="s">
        <v>438</v>
      </c>
      <c r="C42" s="26"/>
      <c r="D42" s="27"/>
      <c r="E42" s="27">
        <f t="shared" si="3"/>
        <v>0</v>
      </c>
      <c r="F42" s="28">
        <f t="shared" si="0"/>
        <v>0</v>
      </c>
      <c r="G42" s="26"/>
      <c r="H42" s="29">
        <f t="shared" si="2"/>
        <v>0</v>
      </c>
      <c r="I42" s="30">
        <f t="shared" si="1"/>
        <v>0</v>
      </c>
    </row>
    <row r="43" spans="1:9" ht="15" hidden="1">
      <c r="A43" s="24" t="s">
        <v>439</v>
      </c>
      <c r="B43" s="25" t="s">
        <v>440</v>
      </c>
      <c r="C43" s="26"/>
      <c r="D43" s="27"/>
      <c r="E43" s="27">
        <f t="shared" si="3"/>
        <v>0</v>
      </c>
      <c r="F43" s="28">
        <f t="shared" si="0"/>
        <v>0</v>
      </c>
      <c r="G43" s="26"/>
      <c r="H43" s="29">
        <f t="shared" si="2"/>
        <v>0</v>
      </c>
      <c r="I43" s="30">
        <f t="shared" si="1"/>
        <v>0</v>
      </c>
    </row>
    <row r="44" spans="1:9" ht="15" hidden="1">
      <c r="A44" s="24" t="s">
        <v>441</v>
      </c>
      <c r="B44" s="25" t="s">
        <v>442</v>
      </c>
      <c r="C44" s="26"/>
      <c r="D44" s="27"/>
      <c r="E44" s="27">
        <f t="shared" si="3"/>
        <v>0</v>
      </c>
      <c r="F44" s="28">
        <f t="shared" si="0"/>
        <v>0</v>
      </c>
      <c r="G44" s="26"/>
      <c r="H44" s="29">
        <f t="shared" si="2"/>
        <v>0</v>
      </c>
      <c r="I44" s="30">
        <f t="shared" si="1"/>
        <v>0</v>
      </c>
    </row>
    <row r="45" spans="1:9" ht="15" hidden="1">
      <c r="A45" s="24" t="s">
        <v>443</v>
      </c>
      <c r="B45" s="25" t="s">
        <v>444</v>
      </c>
      <c r="C45" s="26"/>
      <c r="D45" s="27"/>
      <c r="E45" s="27">
        <f t="shared" si="3"/>
        <v>0</v>
      </c>
      <c r="F45" s="28">
        <f t="shared" si="0"/>
        <v>0</v>
      </c>
      <c r="G45" s="26"/>
      <c r="H45" s="29">
        <f t="shared" si="2"/>
        <v>0</v>
      </c>
      <c r="I45" s="30">
        <f t="shared" si="1"/>
        <v>0</v>
      </c>
    </row>
    <row r="46" spans="1:9" ht="15" hidden="1">
      <c r="A46" s="24" t="s">
        <v>445</v>
      </c>
      <c r="B46" s="25" t="s">
        <v>446</v>
      </c>
      <c r="C46" s="26"/>
      <c r="D46" s="27"/>
      <c r="E46" s="27">
        <f t="shared" si="3"/>
        <v>0</v>
      </c>
      <c r="F46" s="28">
        <f t="shared" si="0"/>
        <v>0</v>
      </c>
      <c r="G46" s="26"/>
      <c r="H46" s="29">
        <f t="shared" si="2"/>
        <v>0</v>
      </c>
      <c r="I46" s="30">
        <f t="shared" si="1"/>
        <v>0</v>
      </c>
    </row>
    <row r="47" spans="1:9" ht="15" hidden="1">
      <c r="A47" s="24" t="s">
        <v>447</v>
      </c>
      <c r="B47" s="25" t="s">
        <v>448</v>
      </c>
      <c r="C47" s="26"/>
      <c r="D47" s="27"/>
      <c r="E47" s="27">
        <f t="shared" si="3"/>
        <v>0</v>
      </c>
      <c r="F47" s="28">
        <f t="shared" si="0"/>
        <v>0</v>
      </c>
      <c r="G47" s="26"/>
      <c r="H47" s="29">
        <f t="shared" si="2"/>
        <v>0</v>
      </c>
      <c r="I47" s="30">
        <f t="shared" si="1"/>
        <v>0</v>
      </c>
    </row>
    <row r="48" spans="1:9" ht="15" hidden="1">
      <c r="A48" s="24" t="s">
        <v>449</v>
      </c>
      <c r="B48" s="25" t="s">
        <v>450</v>
      </c>
      <c r="C48" s="26"/>
      <c r="D48" s="27"/>
      <c r="E48" s="27">
        <f t="shared" si="3"/>
        <v>0</v>
      </c>
      <c r="F48" s="28">
        <f t="shared" si="0"/>
        <v>0</v>
      </c>
      <c r="G48" s="26"/>
      <c r="H48" s="29">
        <f t="shared" si="2"/>
        <v>0</v>
      </c>
      <c r="I48" s="30">
        <f t="shared" si="1"/>
        <v>0</v>
      </c>
    </row>
    <row r="49" spans="1:9" ht="15" hidden="1">
      <c r="A49" s="24" t="s">
        <v>451</v>
      </c>
      <c r="B49" s="25" t="s">
        <v>452</v>
      </c>
      <c r="C49" s="26"/>
      <c r="D49" s="27"/>
      <c r="E49" s="27">
        <f t="shared" si="3"/>
        <v>0</v>
      </c>
      <c r="F49" s="28">
        <f t="shared" si="0"/>
        <v>0</v>
      </c>
      <c r="G49" s="26"/>
      <c r="H49" s="29">
        <f t="shared" si="2"/>
        <v>0</v>
      </c>
      <c r="I49" s="30">
        <f t="shared" si="1"/>
        <v>0</v>
      </c>
    </row>
    <row r="50" spans="1:9" ht="15" hidden="1">
      <c r="A50" s="24" t="s">
        <v>453</v>
      </c>
      <c r="B50" s="25" t="s">
        <v>454</v>
      </c>
      <c r="C50" s="26"/>
      <c r="D50" s="27"/>
      <c r="E50" s="27">
        <f t="shared" si="3"/>
        <v>0</v>
      </c>
      <c r="F50" s="28">
        <f t="shared" si="0"/>
        <v>0</v>
      </c>
      <c r="G50" s="26"/>
      <c r="H50" s="29">
        <f t="shared" si="2"/>
        <v>0</v>
      </c>
      <c r="I50" s="30">
        <f t="shared" si="1"/>
        <v>0</v>
      </c>
    </row>
    <row r="51" spans="1:9" ht="15" hidden="1">
      <c r="A51" s="24" t="s">
        <v>455</v>
      </c>
      <c r="B51" s="25" t="s">
        <v>456</v>
      </c>
      <c r="C51" s="26"/>
      <c r="D51" s="27"/>
      <c r="E51" s="27">
        <f t="shared" si="3"/>
        <v>0</v>
      </c>
      <c r="F51" s="28">
        <f t="shared" si="0"/>
        <v>0</v>
      </c>
      <c r="G51" s="26"/>
      <c r="H51" s="29">
        <f t="shared" si="2"/>
        <v>0</v>
      </c>
      <c r="I51" s="30">
        <f t="shared" si="1"/>
        <v>0</v>
      </c>
    </row>
    <row r="52" spans="1:9" ht="15" hidden="1">
      <c r="A52" s="24" t="s">
        <v>457</v>
      </c>
      <c r="B52" s="25" t="s">
        <v>458</v>
      </c>
      <c r="C52" s="26"/>
      <c r="D52" s="27"/>
      <c r="E52" s="27">
        <f t="shared" si="3"/>
        <v>0</v>
      </c>
      <c r="F52" s="28">
        <f t="shared" si="0"/>
        <v>0</v>
      </c>
      <c r="G52" s="26"/>
      <c r="H52" s="29">
        <f t="shared" si="2"/>
        <v>0</v>
      </c>
      <c r="I52" s="30">
        <f t="shared" si="1"/>
        <v>0</v>
      </c>
    </row>
    <row r="53" spans="1:9" ht="15" hidden="1">
      <c r="A53" s="24" t="s">
        <v>459</v>
      </c>
      <c r="B53" s="25" t="s">
        <v>460</v>
      </c>
      <c r="C53" s="26"/>
      <c r="D53" s="27"/>
      <c r="E53" s="27">
        <f t="shared" si="3"/>
        <v>0</v>
      </c>
      <c r="F53" s="28">
        <f t="shared" si="0"/>
        <v>0</v>
      </c>
      <c r="G53" s="26"/>
      <c r="H53" s="29">
        <f t="shared" si="2"/>
        <v>0</v>
      </c>
      <c r="I53" s="30">
        <f t="shared" si="1"/>
        <v>0</v>
      </c>
    </row>
    <row r="54" spans="1:9" ht="15" hidden="1">
      <c r="A54" s="24" t="s">
        <v>461</v>
      </c>
      <c r="B54" s="25" t="s">
        <v>462</v>
      </c>
      <c r="C54" s="26"/>
      <c r="D54" s="27"/>
      <c r="E54" s="27">
        <f t="shared" si="3"/>
        <v>0</v>
      </c>
      <c r="F54" s="28">
        <f t="shared" si="0"/>
        <v>0</v>
      </c>
      <c r="G54" s="26"/>
      <c r="H54" s="29">
        <f t="shared" si="2"/>
        <v>0</v>
      </c>
      <c r="I54" s="30">
        <f t="shared" si="1"/>
        <v>0</v>
      </c>
    </row>
    <row r="55" spans="1:9" ht="15" hidden="1">
      <c r="A55" s="24" t="s">
        <v>463</v>
      </c>
      <c r="B55" s="25" t="s">
        <v>464</v>
      </c>
      <c r="C55" s="26"/>
      <c r="D55" s="27"/>
      <c r="E55" s="27">
        <f t="shared" si="3"/>
        <v>0</v>
      </c>
      <c r="F55" s="28">
        <f t="shared" si="0"/>
        <v>0</v>
      </c>
      <c r="G55" s="26"/>
      <c r="H55" s="29">
        <f t="shared" si="2"/>
        <v>0</v>
      </c>
      <c r="I55" s="30">
        <f t="shared" si="1"/>
        <v>0</v>
      </c>
    </row>
    <row r="56" spans="1:9" ht="15" hidden="1">
      <c r="A56" s="24" t="s">
        <v>465</v>
      </c>
      <c r="B56" s="25" t="s">
        <v>466</v>
      </c>
      <c r="C56" s="26"/>
      <c r="D56" s="27"/>
      <c r="E56" s="27">
        <f t="shared" si="3"/>
        <v>0</v>
      </c>
      <c r="F56" s="28">
        <f t="shared" si="0"/>
        <v>0</v>
      </c>
      <c r="G56" s="26"/>
      <c r="H56" s="29">
        <f t="shared" si="2"/>
        <v>0</v>
      </c>
      <c r="I56" s="30">
        <f t="shared" si="1"/>
        <v>0</v>
      </c>
    </row>
    <row r="57" spans="1:9" ht="15" hidden="1">
      <c r="A57" s="24" t="s">
        <v>467</v>
      </c>
      <c r="B57" s="25" t="s">
        <v>468</v>
      </c>
      <c r="C57" s="26"/>
      <c r="D57" s="27"/>
      <c r="E57" s="27">
        <f t="shared" si="3"/>
        <v>0</v>
      </c>
      <c r="F57" s="28">
        <f t="shared" si="0"/>
        <v>0</v>
      </c>
      <c r="G57" s="26"/>
      <c r="H57" s="29">
        <f t="shared" si="2"/>
        <v>0</v>
      </c>
      <c r="I57" s="30">
        <f t="shared" si="1"/>
        <v>0</v>
      </c>
    </row>
    <row r="58" spans="1:9" ht="15" hidden="1">
      <c r="A58" s="24" t="s">
        <v>469</v>
      </c>
      <c r="B58" s="25" t="s">
        <v>470</v>
      </c>
      <c r="C58" s="26"/>
      <c r="D58" s="27"/>
      <c r="E58" s="27">
        <f t="shared" si="3"/>
        <v>0</v>
      </c>
      <c r="F58" s="28">
        <f t="shared" si="0"/>
        <v>0</v>
      </c>
      <c r="G58" s="26"/>
      <c r="H58" s="29">
        <f t="shared" si="2"/>
        <v>0</v>
      </c>
      <c r="I58" s="30">
        <f t="shared" si="1"/>
        <v>0</v>
      </c>
    </row>
    <row r="59" spans="1:9" ht="15" hidden="1">
      <c r="A59" s="24" t="s">
        <v>471</v>
      </c>
      <c r="B59" s="25" t="s">
        <v>472</v>
      </c>
      <c r="C59" s="26">
        <f>SUM(C60:C77)</f>
        <v>0</v>
      </c>
      <c r="D59" s="27">
        <f>SUM(D60:D77)</f>
        <v>0</v>
      </c>
      <c r="E59" s="27">
        <f t="shared" si="3"/>
        <v>0</v>
      </c>
      <c r="F59" s="28">
        <f t="shared" si="0"/>
        <v>0</v>
      </c>
      <c r="G59" s="26">
        <f>SUM(G60:G77)</f>
        <v>0</v>
      </c>
      <c r="H59" s="29">
        <f t="shared" si="2"/>
        <v>0</v>
      </c>
      <c r="I59" s="30">
        <f t="shared" si="1"/>
        <v>0</v>
      </c>
    </row>
    <row r="60" spans="1:9" ht="15" hidden="1">
      <c r="A60" s="24" t="s">
        <v>473</v>
      </c>
      <c r="B60" s="34" t="s">
        <v>474</v>
      </c>
      <c r="C60" s="26"/>
      <c r="D60" s="27"/>
      <c r="E60" s="27">
        <f t="shared" si="3"/>
        <v>0</v>
      </c>
      <c r="F60" s="28">
        <f t="shared" si="0"/>
        <v>0</v>
      </c>
      <c r="G60" s="26"/>
      <c r="H60" s="29">
        <f t="shared" si="2"/>
        <v>0</v>
      </c>
      <c r="I60" s="30">
        <f t="shared" si="1"/>
        <v>0</v>
      </c>
    </row>
    <row r="61" spans="1:9" ht="15" hidden="1">
      <c r="A61" s="24" t="s">
        <v>475</v>
      </c>
      <c r="B61" s="34" t="s">
        <v>476</v>
      </c>
      <c r="C61" s="26"/>
      <c r="D61" s="27"/>
      <c r="E61" s="27">
        <f t="shared" si="3"/>
        <v>0</v>
      </c>
      <c r="F61" s="28">
        <f t="shared" si="0"/>
        <v>0</v>
      </c>
      <c r="G61" s="26"/>
      <c r="H61" s="29">
        <f t="shared" si="2"/>
        <v>0</v>
      </c>
      <c r="I61" s="30">
        <f t="shared" si="1"/>
        <v>0</v>
      </c>
    </row>
    <row r="62" spans="1:9" ht="24" hidden="1">
      <c r="A62" s="24" t="s">
        <v>477</v>
      </c>
      <c r="B62" s="34" t="s">
        <v>478</v>
      </c>
      <c r="C62" s="26"/>
      <c r="D62" s="27"/>
      <c r="E62" s="27">
        <f t="shared" si="3"/>
        <v>0</v>
      </c>
      <c r="F62" s="28">
        <f t="shared" si="0"/>
        <v>0</v>
      </c>
      <c r="G62" s="26"/>
      <c r="H62" s="29">
        <f t="shared" si="2"/>
        <v>0</v>
      </c>
      <c r="I62" s="30">
        <f t="shared" si="1"/>
        <v>0</v>
      </c>
    </row>
    <row r="63" spans="1:9" ht="15" hidden="1">
      <c r="A63" s="24" t="s">
        <v>479</v>
      </c>
      <c r="B63" s="34" t="s">
        <v>480</v>
      </c>
      <c r="C63" s="26"/>
      <c r="D63" s="27"/>
      <c r="E63" s="27">
        <f t="shared" si="3"/>
        <v>0</v>
      </c>
      <c r="F63" s="28">
        <f t="shared" si="0"/>
        <v>0</v>
      </c>
      <c r="G63" s="26"/>
      <c r="H63" s="29">
        <f t="shared" si="2"/>
        <v>0</v>
      </c>
      <c r="I63" s="30">
        <f t="shared" si="1"/>
        <v>0</v>
      </c>
    </row>
    <row r="64" spans="1:9" ht="24" hidden="1">
      <c r="A64" s="24" t="s">
        <v>481</v>
      </c>
      <c r="B64" s="34" t="s">
        <v>482</v>
      </c>
      <c r="C64" s="26"/>
      <c r="D64" s="27"/>
      <c r="E64" s="27">
        <f t="shared" si="3"/>
        <v>0</v>
      </c>
      <c r="F64" s="28">
        <f t="shared" si="0"/>
        <v>0</v>
      </c>
      <c r="G64" s="26"/>
      <c r="H64" s="29">
        <f t="shared" si="2"/>
        <v>0</v>
      </c>
      <c r="I64" s="30">
        <f t="shared" si="1"/>
        <v>0</v>
      </c>
    </row>
    <row r="65" spans="1:9" ht="24" hidden="1">
      <c r="A65" s="24" t="s">
        <v>483</v>
      </c>
      <c r="B65" s="34" t="s">
        <v>484</v>
      </c>
      <c r="C65" s="26"/>
      <c r="D65" s="27"/>
      <c r="E65" s="27">
        <f t="shared" si="3"/>
        <v>0</v>
      </c>
      <c r="F65" s="28">
        <f t="shared" si="0"/>
        <v>0</v>
      </c>
      <c r="G65" s="26"/>
      <c r="H65" s="29">
        <f t="shared" si="2"/>
        <v>0</v>
      </c>
      <c r="I65" s="30">
        <f t="shared" si="1"/>
        <v>0</v>
      </c>
    </row>
    <row r="66" spans="1:9" ht="15" hidden="1">
      <c r="A66" s="24" t="s">
        <v>485</v>
      </c>
      <c r="B66" s="34" t="s">
        <v>486</v>
      </c>
      <c r="C66" s="26"/>
      <c r="D66" s="27"/>
      <c r="E66" s="27">
        <f t="shared" si="3"/>
        <v>0</v>
      </c>
      <c r="F66" s="28">
        <f t="shared" si="0"/>
        <v>0</v>
      </c>
      <c r="G66" s="26"/>
      <c r="H66" s="29">
        <f t="shared" si="2"/>
        <v>0</v>
      </c>
      <c r="I66" s="30">
        <f t="shared" si="1"/>
        <v>0</v>
      </c>
    </row>
    <row r="67" spans="1:9" ht="15" hidden="1">
      <c r="A67" s="24" t="s">
        <v>487</v>
      </c>
      <c r="B67" s="34" t="s">
        <v>488</v>
      </c>
      <c r="C67" s="26"/>
      <c r="D67" s="27"/>
      <c r="E67" s="27">
        <f t="shared" si="3"/>
        <v>0</v>
      </c>
      <c r="F67" s="28">
        <f t="shared" si="0"/>
        <v>0</v>
      </c>
      <c r="G67" s="26"/>
      <c r="H67" s="29">
        <f t="shared" si="2"/>
        <v>0</v>
      </c>
      <c r="I67" s="30">
        <f t="shared" si="1"/>
        <v>0</v>
      </c>
    </row>
    <row r="68" spans="1:9" ht="15" hidden="1">
      <c r="A68" s="24" t="s">
        <v>489</v>
      </c>
      <c r="B68" s="34" t="s">
        <v>490</v>
      </c>
      <c r="C68" s="26"/>
      <c r="D68" s="27"/>
      <c r="E68" s="27">
        <f t="shared" si="3"/>
        <v>0</v>
      </c>
      <c r="F68" s="28">
        <f t="shared" si="0"/>
        <v>0</v>
      </c>
      <c r="G68" s="26"/>
      <c r="H68" s="29">
        <f t="shared" si="2"/>
        <v>0</v>
      </c>
      <c r="I68" s="30">
        <f t="shared" si="1"/>
        <v>0</v>
      </c>
    </row>
    <row r="69" spans="1:9" ht="15" hidden="1">
      <c r="A69" s="24" t="s">
        <v>491</v>
      </c>
      <c r="B69" s="34" t="s">
        <v>492</v>
      </c>
      <c r="C69" s="26"/>
      <c r="D69" s="27"/>
      <c r="E69" s="27">
        <f t="shared" si="3"/>
        <v>0</v>
      </c>
      <c r="F69" s="28">
        <f t="shared" si="0"/>
        <v>0</v>
      </c>
      <c r="G69" s="26"/>
      <c r="H69" s="29">
        <f t="shared" si="2"/>
        <v>0</v>
      </c>
      <c r="I69" s="30">
        <f t="shared" si="1"/>
        <v>0</v>
      </c>
    </row>
    <row r="70" spans="1:9" ht="24" hidden="1">
      <c r="A70" s="24" t="s">
        <v>493</v>
      </c>
      <c r="B70" s="34" t="s">
        <v>494</v>
      </c>
      <c r="C70" s="26"/>
      <c r="D70" s="27"/>
      <c r="E70" s="27">
        <f t="shared" si="3"/>
        <v>0</v>
      </c>
      <c r="F70" s="28">
        <f t="shared" si="0"/>
        <v>0</v>
      </c>
      <c r="G70" s="26"/>
      <c r="H70" s="29">
        <f t="shared" si="2"/>
        <v>0</v>
      </c>
      <c r="I70" s="30">
        <f t="shared" si="1"/>
        <v>0</v>
      </c>
    </row>
    <row r="71" spans="1:9" ht="15" hidden="1">
      <c r="A71" s="24" t="s">
        <v>495</v>
      </c>
      <c r="B71" s="34" t="s">
        <v>496</v>
      </c>
      <c r="C71" s="26"/>
      <c r="D71" s="27"/>
      <c r="E71" s="27">
        <f t="shared" si="3"/>
        <v>0</v>
      </c>
      <c r="F71" s="28">
        <f aca="true" t="shared" si="4" ref="F71:F134">IF(OR(E71=0,E$298=0),0,E71/E$298)*100</f>
        <v>0</v>
      </c>
      <c r="G71" s="26"/>
      <c r="H71" s="29">
        <f t="shared" si="2"/>
        <v>0</v>
      </c>
      <c r="I71" s="30">
        <f t="shared" si="1"/>
        <v>0</v>
      </c>
    </row>
    <row r="72" spans="1:9" ht="15" hidden="1">
      <c r="A72" s="24" t="s">
        <v>497</v>
      </c>
      <c r="B72" s="34" t="s">
        <v>498</v>
      </c>
      <c r="C72" s="26"/>
      <c r="D72" s="27"/>
      <c r="E72" s="27">
        <f t="shared" si="3"/>
        <v>0</v>
      </c>
      <c r="F72" s="28">
        <f t="shared" si="4"/>
        <v>0</v>
      </c>
      <c r="G72" s="26"/>
      <c r="H72" s="29">
        <f aca="true" t="shared" si="5" ref="H72:H135">IF(OR(G72=0,E72=0),0,G72/E72)*100</f>
        <v>0</v>
      </c>
      <c r="I72" s="30">
        <f t="shared" si="1"/>
        <v>0</v>
      </c>
    </row>
    <row r="73" spans="1:9" ht="15" hidden="1">
      <c r="A73" s="24" t="s">
        <v>499</v>
      </c>
      <c r="B73" s="34" t="s">
        <v>500</v>
      </c>
      <c r="C73" s="26"/>
      <c r="D73" s="27"/>
      <c r="E73" s="27">
        <f t="shared" si="3"/>
        <v>0</v>
      </c>
      <c r="F73" s="28">
        <f t="shared" si="4"/>
        <v>0</v>
      </c>
      <c r="G73" s="26"/>
      <c r="H73" s="29">
        <f t="shared" si="5"/>
        <v>0</v>
      </c>
      <c r="I73" s="30">
        <f aca="true" t="shared" si="6" ref="I73:I136">SUM(E73-G73)</f>
        <v>0</v>
      </c>
    </row>
    <row r="74" spans="1:9" ht="15" hidden="1">
      <c r="A74" s="24" t="s">
        <v>501</v>
      </c>
      <c r="B74" s="34" t="s">
        <v>502</v>
      </c>
      <c r="C74" s="26"/>
      <c r="D74" s="27"/>
      <c r="E74" s="27">
        <f t="shared" si="3"/>
        <v>0</v>
      </c>
      <c r="F74" s="28">
        <f t="shared" si="4"/>
        <v>0</v>
      </c>
      <c r="G74" s="26"/>
      <c r="H74" s="29">
        <f t="shared" si="5"/>
        <v>0</v>
      </c>
      <c r="I74" s="30">
        <f t="shared" si="6"/>
        <v>0</v>
      </c>
    </row>
    <row r="75" spans="1:9" ht="15" hidden="1">
      <c r="A75" s="24" t="s">
        <v>503</v>
      </c>
      <c r="B75" s="34" t="s">
        <v>504</v>
      </c>
      <c r="C75" s="26"/>
      <c r="D75" s="27"/>
      <c r="E75" s="27">
        <f aca="true" t="shared" si="7" ref="E75:E138">SUM(C75:D75)</f>
        <v>0</v>
      </c>
      <c r="F75" s="28">
        <f t="shared" si="4"/>
        <v>0</v>
      </c>
      <c r="G75" s="26"/>
      <c r="H75" s="29">
        <f t="shared" si="5"/>
        <v>0</v>
      </c>
      <c r="I75" s="30">
        <f t="shared" si="6"/>
        <v>0</v>
      </c>
    </row>
    <row r="76" spans="1:9" ht="15" hidden="1">
      <c r="A76" s="24" t="s">
        <v>505</v>
      </c>
      <c r="B76" s="34" t="s">
        <v>506</v>
      </c>
      <c r="C76" s="26"/>
      <c r="D76" s="27"/>
      <c r="E76" s="27">
        <f t="shared" si="7"/>
        <v>0</v>
      </c>
      <c r="F76" s="28">
        <f t="shared" si="4"/>
        <v>0</v>
      </c>
      <c r="G76" s="26"/>
      <c r="H76" s="29">
        <f t="shared" si="5"/>
        <v>0</v>
      </c>
      <c r="I76" s="30">
        <f t="shared" si="6"/>
        <v>0</v>
      </c>
    </row>
    <row r="77" spans="1:9" ht="15" hidden="1">
      <c r="A77" s="24" t="s">
        <v>507</v>
      </c>
      <c r="B77" s="34" t="s">
        <v>508</v>
      </c>
      <c r="C77" s="26">
        <f>SUM(C78:C85)</f>
        <v>0</v>
      </c>
      <c r="D77" s="27">
        <f>SUM(D78:D85)</f>
        <v>0</v>
      </c>
      <c r="E77" s="27">
        <f t="shared" si="7"/>
        <v>0</v>
      </c>
      <c r="F77" s="28">
        <f t="shared" si="4"/>
        <v>0</v>
      </c>
      <c r="G77" s="26">
        <f>SUM(G78:G85)</f>
        <v>0</v>
      </c>
      <c r="H77" s="29">
        <f t="shared" si="5"/>
        <v>0</v>
      </c>
      <c r="I77" s="30">
        <f t="shared" si="6"/>
        <v>0</v>
      </c>
    </row>
    <row r="78" spans="1:9" ht="15" hidden="1">
      <c r="A78" s="24" t="s">
        <v>509</v>
      </c>
      <c r="B78" s="34" t="s">
        <v>510</v>
      </c>
      <c r="C78" s="26"/>
      <c r="D78" s="27"/>
      <c r="E78" s="27">
        <f t="shared" si="7"/>
        <v>0</v>
      </c>
      <c r="F78" s="28">
        <f t="shared" si="4"/>
        <v>0</v>
      </c>
      <c r="G78" s="26"/>
      <c r="H78" s="29">
        <f t="shared" si="5"/>
        <v>0</v>
      </c>
      <c r="I78" s="30">
        <f t="shared" si="6"/>
        <v>0</v>
      </c>
    </row>
    <row r="79" spans="1:9" ht="15" hidden="1">
      <c r="A79" s="24" t="s">
        <v>511</v>
      </c>
      <c r="B79" s="34" t="s">
        <v>488</v>
      </c>
      <c r="C79" s="26"/>
      <c r="D79" s="27"/>
      <c r="E79" s="27">
        <f t="shared" si="7"/>
        <v>0</v>
      </c>
      <c r="F79" s="28">
        <f t="shared" si="4"/>
        <v>0</v>
      </c>
      <c r="G79" s="26"/>
      <c r="H79" s="29">
        <f t="shared" si="5"/>
        <v>0</v>
      </c>
      <c r="I79" s="30">
        <f t="shared" si="6"/>
        <v>0</v>
      </c>
    </row>
    <row r="80" spans="1:9" ht="15" hidden="1">
      <c r="A80" s="24" t="s">
        <v>512</v>
      </c>
      <c r="B80" s="34" t="s">
        <v>513</v>
      </c>
      <c r="C80" s="26"/>
      <c r="D80" s="27"/>
      <c r="E80" s="27">
        <f t="shared" si="7"/>
        <v>0</v>
      </c>
      <c r="F80" s="28">
        <f t="shared" si="4"/>
        <v>0</v>
      </c>
      <c r="G80" s="26"/>
      <c r="H80" s="29">
        <f t="shared" si="5"/>
        <v>0</v>
      </c>
      <c r="I80" s="30">
        <f t="shared" si="6"/>
        <v>0</v>
      </c>
    </row>
    <row r="81" spans="1:9" ht="24" hidden="1">
      <c r="A81" s="24" t="s">
        <v>514</v>
      </c>
      <c r="B81" s="34" t="s">
        <v>494</v>
      </c>
      <c r="C81" s="26"/>
      <c r="D81" s="27"/>
      <c r="E81" s="27">
        <f t="shared" si="7"/>
        <v>0</v>
      </c>
      <c r="F81" s="28">
        <f t="shared" si="4"/>
        <v>0</v>
      </c>
      <c r="G81" s="26"/>
      <c r="H81" s="29">
        <f t="shared" si="5"/>
        <v>0</v>
      </c>
      <c r="I81" s="30">
        <f t="shared" si="6"/>
        <v>0</v>
      </c>
    </row>
    <row r="82" spans="1:9" ht="15" hidden="1">
      <c r="A82" s="24" t="s">
        <v>515</v>
      </c>
      <c r="B82" s="34" t="s">
        <v>498</v>
      </c>
      <c r="C82" s="26"/>
      <c r="D82" s="27"/>
      <c r="E82" s="27">
        <f t="shared" si="7"/>
        <v>0</v>
      </c>
      <c r="F82" s="28">
        <f t="shared" si="4"/>
        <v>0</v>
      </c>
      <c r="G82" s="26"/>
      <c r="H82" s="29">
        <f t="shared" si="5"/>
        <v>0</v>
      </c>
      <c r="I82" s="30">
        <f t="shared" si="6"/>
        <v>0</v>
      </c>
    </row>
    <row r="83" spans="1:9" ht="15" hidden="1">
      <c r="A83" s="24" t="s">
        <v>516</v>
      </c>
      <c r="B83" s="34" t="s">
        <v>502</v>
      </c>
      <c r="C83" s="26"/>
      <c r="D83" s="27"/>
      <c r="E83" s="27">
        <f t="shared" si="7"/>
        <v>0</v>
      </c>
      <c r="F83" s="28">
        <f t="shared" si="4"/>
        <v>0</v>
      </c>
      <c r="G83" s="26"/>
      <c r="H83" s="29">
        <f t="shared" si="5"/>
        <v>0</v>
      </c>
      <c r="I83" s="30">
        <f t="shared" si="6"/>
        <v>0</v>
      </c>
    </row>
    <row r="84" spans="1:9" ht="15" hidden="1">
      <c r="A84" s="24" t="s">
        <v>517</v>
      </c>
      <c r="B84" s="34" t="s">
        <v>504</v>
      </c>
      <c r="C84" s="26"/>
      <c r="D84" s="27"/>
      <c r="E84" s="27">
        <f t="shared" si="7"/>
        <v>0</v>
      </c>
      <c r="F84" s="28">
        <f t="shared" si="4"/>
        <v>0</v>
      </c>
      <c r="G84" s="26"/>
      <c r="H84" s="29">
        <f t="shared" si="5"/>
        <v>0</v>
      </c>
      <c r="I84" s="30">
        <f t="shared" si="6"/>
        <v>0</v>
      </c>
    </row>
    <row r="85" spans="1:9" ht="15" hidden="1">
      <c r="A85" s="24" t="s">
        <v>518</v>
      </c>
      <c r="B85" s="34" t="s">
        <v>506</v>
      </c>
      <c r="C85" s="26"/>
      <c r="D85" s="27"/>
      <c r="E85" s="27">
        <f t="shared" si="7"/>
        <v>0</v>
      </c>
      <c r="F85" s="28">
        <f t="shared" si="4"/>
        <v>0</v>
      </c>
      <c r="G85" s="26"/>
      <c r="H85" s="29">
        <f t="shared" si="5"/>
        <v>0</v>
      </c>
      <c r="I85" s="30">
        <f t="shared" si="6"/>
        <v>0</v>
      </c>
    </row>
    <row r="86" spans="1:9" ht="15" hidden="1">
      <c r="A86" s="24" t="s">
        <v>519</v>
      </c>
      <c r="B86" s="25" t="s">
        <v>508</v>
      </c>
      <c r="C86" s="26"/>
      <c r="D86" s="27"/>
      <c r="E86" s="27">
        <f t="shared" si="7"/>
        <v>0</v>
      </c>
      <c r="F86" s="28">
        <f t="shared" si="4"/>
        <v>0</v>
      </c>
      <c r="G86" s="26"/>
      <c r="H86" s="29">
        <f t="shared" si="5"/>
        <v>0</v>
      </c>
      <c r="I86" s="30">
        <f t="shared" si="6"/>
        <v>0</v>
      </c>
    </row>
    <row r="87" spans="1:9" ht="15" hidden="1">
      <c r="A87" s="24" t="s">
        <v>520</v>
      </c>
      <c r="B87" s="25" t="s">
        <v>521</v>
      </c>
      <c r="C87" s="26"/>
      <c r="D87" s="27"/>
      <c r="E87" s="27">
        <f t="shared" si="7"/>
        <v>0</v>
      </c>
      <c r="F87" s="28">
        <f t="shared" si="4"/>
        <v>0</v>
      </c>
      <c r="G87" s="26"/>
      <c r="H87" s="29">
        <f t="shared" si="5"/>
        <v>0</v>
      </c>
      <c r="I87" s="30">
        <f t="shared" si="6"/>
        <v>0</v>
      </c>
    </row>
    <row r="88" spans="1:9" ht="15">
      <c r="A88" s="24" t="s">
        <v>522</v>
      </c>
      <c r="B88" s="25" t="s">
        <v>523</v>
      </c>
      <c r="C88" s="26">
        <f>SUM(C89:C107)</f>
        <v>100000</v>
      </c>
      <c r="D88" s="27">
        <f>SUM(D89:D107)</f>
        <v>0</v>
      </c>
      <c r="E88" s="27">
        <f t="shared" si="7"/>
        <v>100000</v>
      </c>
      <c r="F88" s="28">
        <f t="shared" si="4"/>
        <v>0.6392285372315194</v>
      </c>
      <c r="G88" s="26">
        <f>SUM(G89:G107)</f>
        <v>133471.048</v>
      </c>
      <c r="H88" s="29">
        <f t="shared" si="5"/>
        <v>133.471048</v>
      </c>
      <c r="I88" s="30">
        <f t="shared" si="6"/>
        <v>-33471.04800000001</v>
      </c>
    </row>
    <row r="89" spans="1:9" ht="15">
      <c r="A89" s="24" t="s">
        <v>524</v>
      </c>
      <c r="B89" s="25" t="s">
        <v>525</v>
      </c>
      <c r="C89" s="26">
        <v>100000</v>
      </c>
      <c r="D89" s="27"/>
      <c r="E89" s="27">
        <f t="shared" si="7"/>
        <v>100000</v>
      </c>
      <c r="F89" s="28">
        <f t="shared" si="4"/>
        <v>0.6392285372315194</v>
      </c>
      <c r="G89" s="26">
        <v>133471.048</v>
      </c>
      <c r="H89" s="29">
        <f t="shared" si="5"/>
        <v>133.471048</v>
      </c>
      <c r="I89" s="30">
        <f t="shared" si="6"/>
        <v>-33471.04800000001</v>
      </c>
    </row>
    <row r="90" spans="1:9" ht="15" hidden="1">
      <c r="A90" s="24" t="s">
        <v>526</v>
      </c>
      <c r="B90" s="25" t="s">
        <v>527</v>
      </c>
      <c r="C90" s="26"/>
      <c r="D90" s="27"/>
      <c r="E90" s="27">
        <f t="shared" si="7"/>
        <v>0</v>
      </c>
      <c r="F90" s="28">
        <f t="shared" si="4"/>
        <v>0</v>
      </c>
      <c r="G90" s="26"/>
      <c r="H90" s="29">
        <f t="shared" si="5"/>
        <v>0</v>
      </c>
      <c r="I90" s="30">
        <f t="shared" si="6"/>
        <v>0</v>
      </c>
    </row>
    <row r="91" spans="1:9" ht="15" hidden="1">
      <c r="A91" s="24" t="s">
        <v>528</v>
      </c>
      <c r="B91" s="25" t="s">
        <v>529</v>
      </c>
      <c r="C91" s="26"/>
      <c r="D91" s="27"/>
      <c r="E91" s="27">
        <f t="shared" si="7"/>
        <v>0</v>
      </c>
      <c r="F91" s="28">
        <f t="shared" si="4"/>
        <v>0</v>
      </c>
      <c r="G91" s="26"/>
      <c r="H91" s="29">
        <f t="shared" si="5"/>
        <v>0</v>
      </c>
      <c r="I91" s="30">
        <f t="shared" si="6"/>
        <v>0</v>
      </c>
    </row>
    <row r="92" spans="1:9" ht="15" hidden="1">
      <c r="A92" s="24" t="s">
        <v>530</v>
      </c>
      <c r="B92" s="25" t="s">
        <v>531</v>
      </c>
      <c r="C92" s="26"/>
      <c r="D92" s="27"/>
      <c r="E92" s="27">
        <f t="shared" si="7"/>
        <v>0</v>
      </c>
      <c r="F92" s="28">
        <f t="shared" si="4"/>
        <v>0</v>
      </c>
      <c r="G92" s="26"/>
      <c r="H92" s="29">
        <f t="shared" si="5"/>
        <v>0</v>
      </c>
      <c r="I92" s="30">
        <f t="shared" si="6"/>
        <v>0</v>
      </c>
    </row>
    <row r="93" spans="1:9" ht="24" hidden="1">
      <c r="A93" s="24" t="s">
        <v>532</v>
      </c>
      <c r="B93" s="25" t="s">
        <v>533</v>
      </c>
      <c r="C93" s="26"/>
      <c r="D93" s="27"/>
      <c r="E93" s="27">
        <f t="shared" si="7"/>
        <v>0</v>
      </c>
      <c r="F93" s="28">
        <f t="shared" si="4"/>
        <v>0</v>
      </c>
      <c r="G93" s="26"/>
      <c r="H93" s="29">
        <f t="shared" si="5"/>
        <v>0</v>
      </c>
      <c r="I93" s="30">
        <f t="shared" si="6"/>
        <v>0</v>
      </c>
    </row>
    <row r="94" spans="1:9" ht="24" hidden="1">
      <c r="A94" s="24" t="s">
        <v>534</v>
      </c>
      <c r="B94" s="25" t="s">
        <v>535</v>
      </c>
      <c r="C94" s="26"/>
      <c r="D94" s="27"/>
      <c r="E94" s="27">
        <f t="shared" si="7"/>
        <v>0</v>
      </c>
      <c r="F94" s="28">
        <f t="shared" si="4"/>
        <v>0</v>
      </c>
      <c r="G94" s="26"/>
      <c r="H94" s="29">
        <f t="shared" si="5"/>
        <v>0</v>
      </c>
      <c r="I94" s="30">
        <f t="shared" si="6"/>
        <v>0</v>
      </c>
    </row>
    <row r="95" spans="1:9" ht="15" hidden="1">
      <c r="A95" s="24" t="s">
        <v>536</v>
      </c>
      <c r="B95" s="25" t="s">
        <v>537</v>
      </c>
      <c r="C95" s="26"/>
      <c r="D95" s="27"/>
      <c r="E95" s="27">
        <f t="shared" si="7"/>
        <v>0</v>
      </c>
      <c r="F95" s="28">
        <f t="shared" si="4"/>
        <v>0</v>
      </c>
      <c r="G95" s="26"/>
      <c r="H95" s="29">
        <f t="shared" si="5"/>
        <v>0</v>
      </c>
      <c r="I95" s="30">
        <f t="shared" si="6"/>
        <v>0</v>
      </c>
    </row>
    <row r="96" spans="1:9" ht="15" hidden="1">
      <c r="A96" s="24" t="s">
        <v>538</v>
      </c>
      <c r="B96" s="25" t="s">
        <v>539</v>
      </c>
      <c r="C96" s="26"/>
      <c r="D96" s="27"/>
      <c r="E96" s="27">
        <f t="shared" si="7"/>
        <v>0</v>
      </c>
      <c r="F96" s="28">
        <f t="shared" si="4"/>
        <v>0</v>
      </c>
      <c r="G96" s="26"/>
      <c r="H96" s="29">
        <f t="shared" si="5"/>
        <v>0</v>
      </c>
      <c r="I96" s="30">
        <f t="shared" si="6"/>
        <v>0</v>
      </c>
    </row>
    <row r="97" spans="1:9" ht="15" hidden="1">
      <c r="A97" s="24" t="s">
        <v>540</v>
      </c>
      <c r="B97" s="25" t="s">
        <v>541</v>
      </c>
      <c r="C97" s="26"/>
      <c r="D97" s="27"/>
      <c r="E97" s="27">
        <f t="shared" si="7"/>
        <v>0</v>
      </c>
      <c r="F97" s="28">
        <f t="shared" si="4"/>
        <v>0</v>
      </c>
      <c r="G97" s="26"/>
      <c r="H97" s="29">
        <f t="shared" si="5"/>
        <v>0</v>
      </c>
      <c r="I97" s="30">
        <f t="shared" si="6"/>
        <v>0</v>
      </c>
    </row>
    <row r="98" spans="1:9" ht="15" hidden="1">
      <c r="A98" s="24" t="s">
        <v>542</v>
      </c>
      <c r="B98" s="25" t="s">
        <v>543</v>
      </c>
      <c r="C98" s="26"/>
      <c r="D98" s="27"/>
      <c r="E98" s="27">
        <f t="shared" si="7"/>
        <v>0</v>
      </c>
      <c r="F98" s="28">
        <f t="shared" si="4"/>
        <v>0</v>
      </c>
      <c r="G98" s="26"/>
      <c r="H98" s="29">
        <f t="shared" si="5"/>
        <v>0</v>
      </c>
      <c r="I98" s="30">
        <f t="shared" si="6"/>
        <v>0</v>
      </c>
    </row>
    <row r="99" spans="1:9" ht="15" hidden="1">
      <c r="A99" s="24" t="s">
        <v>544</v>
      </c>
      <c r="B99" s="25" t="s">
        <v>545</v>
      </c>
      <c r="C99" s="26"/>
      <c r="D99" s="27"/>
      <c r="E99" s="27">
        <f t="shared" si="7"/>
        <v>0</v>
      </c>
      <c r="F99" s="28">
        <f t="shared" si="4"/>
        <v>0</v>
      </c>
      <c r="G99" s="26"/>
      <c r="H99" s="29">
        <f t="shared" si="5"/>
        <v>0</v>
      </c>
      <c r="I99" s="30">
        <f t="shared" si="6"/>
        <v>0</v>
      </c>
    </row>
    <row r="100" spans="1:9" ht="15" hidden="1">
      <c r="A100" s="24" t="s">
        <v>546</v>
      </c>
      <c r="B100" s="25" t="s">
        <v>547</v>
      </c>
      <c r="C100" s="26"/>
      <c r="D100" s="27"/>
      <c r="E100" s="27">
        <f t="shared" si="7"/>
        <v>0</v>
      </c>
      <c r="F100" s="28">
        <f t="shared" si="4"/>
        <v>0</v>
      </c>
      <c r="G100" s="26"/>
      <c r="H100" s="29">
        <f t="shared" si="5"/>
        <v>0</v>
      </c>
      <c r="I100" s="30">
        <f t="shared" si="6"/>
        <v>0</v>
      </c>
    </row>
    <row r="101" spans="1:9" ht="15" hidden="1">
      <c r="A101" s="24" t="s">
        <v>548</v>
      </c>
      <c r="B101" s="25" t="s">
        <v>549</v>
      </c>
      <c r="C101" s="26"/>
      <c r="D101" s="27"/>
      <c r="E101" s="27">
        <f t="shared" si="7"/>
        <v>0</v>
      </c>
      <c r="F101" s="28">
        <f t="shared" si="4"/>
        <v>0</v>
      </c>
      <c r="G101" s="26"/>
      <c r="H101" s="29">
        <f t="shared" si="5"/>
        <v>0</v>
      </c>
      <c r="I101" s="30">
        <f t="shared" si="6"/>
        <v>0</v>
      </c>
    </row>
    <row r="102" spans="1:9" ht="15" hidden="1">
      <c r="A102" s="24" t="s">
        <v>550</v>
      </c>
      <c r="B102" s="25" t="s">
        <v>551</v>
      </c>
      <c r="C102" s="26"/>
      <c r="D102" s="27"/>
      <c r="E102" s="27">
        <f t="shared" si="7"/>
        <v>0</v>
      </c>
      <c r="F102" s="28">
        <f t="shared" si="4"/>
        <v>0</v>
      </c>
      <c r="G102" s="26"/>
      <c r="H102" s="29">
        <f t="shared" si="5"/>
        <v>0</v>
      </c>
      <c r="I102" s="30">
        <f t="shared" si="6"/>
        <v>0</v>
      </c>
    </row>
    <row r="103" spans="1:9" ht="15" hidden="1">
      <c r="A103" s="24" t="s">
        <v>552</v>
      </c>
      <c r="B103" s="25" t="s">
        <v>553</v>
      </c>
      <c r="C103" s="26"/>
      <c r="D103" s="27"/>
      <c r="E103" s="27">
        <f t="shared" si="7"/>
        <v>0</v>
      </c>
      <c r="F103" s="28">
        <f t="shared" si="4"/>
        <v>0</v>
      </c>
      <c r="G103" s="26"/>
      <c r="H103" s="29">
        <f t="shared" si="5"/>
        <v>0</v>
      </c>
      <c r="I103" s="30">
        <f t="shared" si="6"/>
        <v>0</v>
      </c>
    </row>
    <row r="104" spans="1:9" ht="15" hidden="1">
      <c r="A104" s="24" t="s">
        <v>554</v>
      </c>
      <c r="B104" s="25" t="s">
        <v>555</v>
      </c>
      <c r="C104" s="26"/>
      <c r="D104" s="27"/>
      <c r="E104" s="27">
        <f t="shared" si="7"/>
        <v>0</v>
      </c>
      <c r="F104" s="28">
        <f t="shared" si="4"/>
        <v>0</v>
      </c>
      <c r="G104" s="26"/>
      <c r="H104" s="29">
        <f t="shared" si="5"/>
        <v>0</v>
      </c>
      <c r="I104" s="30">
        <f t="shared" si="6"/>
        <v>0</v>
      </c>
    </row>
    <row r="105" spans="1:9" ht="15" hidden="1">
      <c r="A105" s="24" t="s">
        <v>556</v>
      </c>
      <c r="B105" s="25" t="s">
        <v>557</v>
      </c>
      <c r="C105" s="26"/>
      <c r="D105" s="27"/>
      <c r="E105" s="27">
        <f t="shared" si="7"/>
        <v>0</v>
      </c>
      <c r="F105" s="28">
        <f t="shared" si="4"/>
        <v>0</v>
      </c>
      <c r="G105" s="26"/>
      <c r="H105" s="29">
        <f t="shared" si="5"/>
        <v>0</v>
      </c>
      <c r="I105" s="30">
        <f t="shared" si="6"/>
        <v>0</v>
      </c>
    </row>
    <row r="106" spans="1:9" ht="15" hidden="1">
      <c r="A106" s="24" t="s">
        <v>558</v>
      </c>
      <c r="B106" s="25" t="s">
        <v>559</v>
      </c>
      <c r="C106" s="26"/>
      <c r="D106" s="27"/>
      <c r="E106" s="27">
        <f t="shared" si="7"/>
        <v>0</v>
      </c>
      <c r="F106" s="28">
        <f t="shared" si="4"/>
        <v>0</v>
      </c>
      <c r="G106" s="26"/>
      <c r="H106" s="29">
        <f t="shared" si="5"/>
        <v>0</v>
      </c>
      <c r="I106" s="30">
        <f t="shared" si="6"/>
        <v>0</v>
      </c>
    </row>
    <row r="107" spans="1:9" ht="15" hidden="1">
      <c r="A107" s="24" t="s">
        <v>560</v>
      </c>
      <c r="B107" s="25" t="s">
        <v>561</v>
      </c>
      <c r="C107" s="26"/>
      <c r="D107" s="27"/>
      <c r="E107" s="27">
        <f t="shared" si="7"/>
        <v>0</v>
      </c>
      <c r="F107" s="28">
        <f t="shared" si="4"/>
        <v>0</v>
      </c>
      <c r="G107" s="26"/>
      <c r="H107" s="29">
        <f t="shared" si="5"/>
        <v>0</v>
      </c>
      <c r="I107" s="30">
        <f t="shared" si="6"/>
        <v>0</v>
      </c>
    </row>
    <row r="108" spans="1:9" ht="15">
      <c r="A108" s="24" t="s">
        <v>562</v>
      </c>
      <c r="B108" s="25" t="s">
        <v>563</v>
      </c>
      <c r="C108" s="26">
        <v>20900</v>
      </c>
      <c r="D108" s="27"/>
      <c r="E108" s="27">
        <f t="shared" si="7"/>
        <v>20900</v>
      </c>
      <c r="F108" s="28">
        <f t="shared" si="4"/>
        <v>0.1335987642813876</v>
      </c>
      <c r="G108" s="26">
        <v>18768.228</v>
      </c>
      <c r="H108" s="29">
        <f t="shared" si="5"/>
        <v>89.80013397129186</v>
      </c>
      <c r="I108" s="30">
        <f t="shared" si="6"/>
        <v>2131.772000000001</v>
      </c>
    </row>
    <row r="109" spans="1:9" ht="15" hidden="1">
      <c r="A109" s="24" t="s">
        <v>564</v>
      </c>
      <c r="B109" s="25" t="s">
        <v>565</v>
      </c>
      <c r="C109" s="26"/>
      <c r="D109" s="27"/>
      <c r="E109" s="27">
        <f t="shared" si="7"/>
        <v>0</v>
      </c>
      <c r="F109" s="28">
        <f t="shared" si="4"/>
        <v>0</v>
      </c>
      <c r="G109" s="26"/>
      <c r="H109" s="29">
        <f t="shared" si="5"/>
        <v>0</v>
      </c>
      <c r="I109" s="30">
        <f t="shared" si="6"/>
        <v>0</v>
      </c>
    </row>
    <row r="110" spans="1:9" ht="15" hidden="1">
      <c r="A110" s="24" t="s">
        <v>566</v>
      </c>
      <c r="B110" s="25" t="s">
        <v>543</v>
      </c>
      <c r="C110" s="26"/>
      <c r="D110" s="27"/>
      <c r="E110" s="27">
        <f t="shared" si="7"/>
        <v>0</v>
      </c>
      <c r="F110" s="28">
        <f t="shared" si="4"/>
        <v>0</v>
      </c>
      <c r="G110" s="26"/>
      <c r="H110" s="29">
        <f t="shared" si="5"/>
        <v>0</v>
      </c>
      <c r="I110" s="30">
        <f t="shared" si="6"/>
        <v>0</v>
      </c>
    </row>
    <row r="111" spans="1:9" ht="15" hidden="1">
      <c r="A111" s="24" t="s">
        <v>567</v>
      </c>
      <c r="B111" s="25" t="s">
        <v>545</v>
      </c>
      <c r="C111" s="26">
        <f>SUM(C112:C114)</f>
        <v>0</v>
      </c>
      <c r="D111" s="27">
        <f>SUM(D112:D114)</f>
        <v>0</v>
      </c>
      <c r="E111" s="27">
        <f t="shared" si="7"/>
        <v>0</v>
      </c>
      <c r="F111" s="28">
        <f t="shared" si="4"/>
        <v>0</v>
      </c>
      <c r="G111" s="26">
        <f>SUM(G112:G114)</f>
        <v>0</v>
      </c>
      <c r="H111" s="29">
        <f t="shared" si="5"/>
        <v>0</v>
      </c>
      <c r="I111" s="30">
        <f t="shared" si="6"/>
        <v>0</v>
      </c>
    </row>
    <row r="112" spans="1:9" ht="15" hidden="1">
      <c r="A112" s="24" t="s">
        <v>568</v>
      </c>
      <c r="B112" s="34" t="s">
        <v>569</v>
      </c>
      <c r="C112" s="26"/>
      <c r="D112" s="27"/>
      <c r="E112" s="27">
        <f t="shared" si="7"/>
        <v>0</v>
      </c>
      <c r="F112" s="28">
        <f t="shared" si="4"/>
        <v>0</v>
      </c>
      <c r="G112" s="26"/>
      <c r="H112" s="29">
        <f t="shared" si="5"/>
        <v>0</v>
      </c>
      <c r="I112" s="30">
        <f t="shared" si="6"/>
        <v>0</v>
      </c>
    </row>
    <row r="113" spans="1:9" ht="15" hidden="1">
      <c r="A113" s="24" t="s">
        <v>570</v>
      </c>
      <c r="B113" s="34" t="s">
        <v>571</v>
      </c>
      <c r="C113" s="26"/>
      <c r="D113" s="27"/>
      <c r="E113" s="27">
        <f t="shared" si="7"/>
        <v>0</v>
      </c>
      <c r="F113" s="28">
        <f t="shared" si="4"/>
        <v>0</v>
      </c>
      <c r="G113" s="26"/>
      <c r="H113" s="29">
        <f t="shared" si="5"/>
        <v>0</v>
      </c>
      <c r="I113" s="30">
        <f t="shared" si="6"/>
        <v>0</v>
      </c>
    </row>
    <row r="114" spans="1:9" ht="15" hidden="1">
      <c r="A114" s="24" t="s">
        <v>572</v>
      </c>
      <c r="B114" s="34" t="s">
        <v>573</v>
      </c>
      <c r="C114" s="26"/>
      <c r="D114" s="27"/>
      <c r="E114" s="27">
        <f t="shared" si="7"/>
        <v>0</v>
      </c>
      <c r="F114" s="28">
        <f t="shared" si="4"/>
        <v>0</v>
      </c>
      <c r="G114" s="26"/>
      <c r="H114" s="29">
        <f t="shared" si="5"/>
        <v>0</v>
      </c>
      <c r="I114" s="30">
        <f t="shared" si="6"/>
        <v>0</v>
      </c>
    </row>
    <row r="115" spans="1:9" ht="15" hidden="1">
      <c r="A115" s="24" t="s">
        <v>574</v>
      </c>
      <c r="B115" s="25" t="s">
        <v>547</v>
      </c>
      <c r="C115" s="26"/>
      <c r="D115" s="27"/>
      <c r="E115" s="27">
        <f t="shared" si="7"/>
        <v>0</v>
      </c>
      <c r="F115" s="28">
        <f t="shared" si="4"/>
        <v>0</v>
      </c>
      <c r="G115" s="26"/>
      <c r="H115" s="29">
        <f t="shared" si="5"/>
        <v>0</v>
      </c>
      <c r="I115" s="30">
        <f t="shared" si="6"/>
        <v>0</v>
      </c>
    </row>
    <row r="116" spans="1:9" ht="15" hidden="1">
      <c r="A116" s="24" t="s">
        <v>575</v>
      </c>
      <c r="B116" s="25" t="s">
        <v>576</v>
      </c>
      <c r="C116" s="26"/>
      <c r="D116" s="27"/>
      <c r="E116" s="27">
        <f t="shared" si="7"/>
        <v>0</v>
      </c>
      <c r="F116" s="28">
        <f t="shared" si="4"/>
        <v>0</v>
      </c>
      <c r="G116" s="26"/>
      <c r="H116" s="29">
        <f t="shared" si="5"/>
        <v>0</v>
      </c>
      <c r="I116" s="30">
        <f t="shared" si="6"/>
        <v>0</v>
      </c>
    </row>
    <row r="117" spans="1:9" ht="15" hidden="1">
      <c r="A117" s="24" t="s">
        <v>577</v>
      </c>
      <c r="B117" s="25" t="s">
        <v>436</v>
      </c>
      <c r="C117" s="26"/>
      <c r="D117" s="27"/>
      <c r="E117" s="27">
        <f t="shared" si="7"/>
        <v>0</v>
      </c>
      <c r="F117" s="28">
        <f t="shared" si="4"/>
        <v>0</v>
      </c>
      <c r="G117" s="26"/>
      <c r="H117" s="29">
        <f t="shared" si="5"/>
        <v>0</v>
      </c>
      <c r="I117" s="30">
        <f t="shared" si="6"/>
        <v>0</v>
      </c>
    </row>
    <row r="118" spans="1:9" ht="15" hidden="1">
      <c r="A118" s="24" t="s">
        <v>578</v>
      </c>
      <c r="B118" s="34" t="s">
        <v>579</v>
      </c>
      <c r="C118" s="26"/>
      <c r="D118" s="27"/>
      <c r="E118" s="27">
        <f t="shared" si="7"/>
        <v>0</v>
      </c>
      <c r="F118" s="28">
        <f t="shared" si="4"/>
        <v>0</v>
      </c>
      <c r="G118" s="26"/>
      <c r="H118" s="29">
        <f t="shared" si="5"/>
        <v>0</v>
      </c>
      <c r="I118" s="30">
        <f t="shared" si="6"/>
        <v>0</v>
      </c>
    </row>
    <row r="119" spans="1:9" ht="15" hidden="1">
      <c r="A119" s="24" t="s">
        <v>580</v>
      </c>
      <c r="B119" s="25" t="s">
        <v>581</v>
      </c>
      <c r="C119" s="26"/>
      <c r="D119" s="27"/>
      <c r="E119" s="27">
        <f t="shared" si="7"/>
        <v>0</v>
      </c>
      <c r="F119" s="28">
        <f t="shared" si="4"/>
        <v>0</v>
      </c>
      <c r="G119" s="26"/>
      <c r="H119" s="29">
        <f t="shared" si="5"/>
        <v>0</v>
      </c>
      <c r="I119" s="30">
        <f t="shared" si="6"/>
        <v>0</v>
      </c>
    </row>
    <row r="120" spans="1:9" ht="15">
      <c r="A120" s="24" t="s">
        <v>582</v>
      </c>
      <c r="B120" s="25" t="s">
        <v>583</v>
      </c>
      <c r="C120" s="26">
        <f>SUM(C121:C122)</f>
        <v>100000</v>
      </c>
      <c r="D120" s="27">
        <f>SUM(D121:D122)</f>
        <v>0</v>
      </c>
      <c r="E120" s="27">
        <f t="shared" si="7"/>
        <v>100000</v>
      </c>
      <c r="F120" s="28">
        <f t="shared" si="4"/>
        <v>0.6392285372315194</v>
      </c>
      <c r="G120" s="26">
        <f>SUM(G121:G122)</f>
        <v>16600</v>
      </c>
      <c r="H120" s="29">
        <f t="shared" si="5"/>
        <v>16.6</v>
      </c>
      <c r="I120" s="30">
        <f t="shared" si="6"/>
        <v>83400</v>
      </c>
    </row>
    <row r="121" spans="1:9" ht="15" hidden="1">
      <c r="A121" s="24" t="s">
        <v>584</v>
      </c>
      <c r="B121" s="25" t="s">
        <v>585</v>
      </c>
      <c r="C121" s="26"/>
      <c r="D121" s="27"/>
      <c r="E121" s="27">
        <f t="shared" si="7"/>
        <v>0</v>
      </c>
      <c r="F121" s="28">
        <f t="shared" si="4"/>
        <v>0</v>
      </c>
      <c r="G121" s="26"/>
      <c r="H121" s="29">
        <f t="shared" si="5"/>
        <v>0</v>
      </c>
      <c r="I121" s="30">
        <f t="shared" si="6"/>
        <v>0</v>
      </c>
    </row>
    <row r="122" spans="1:9" ht="15">
      <c r="A122" s="24" t="s">
        <v>586</v>
      </c>
      <c r="B122" s="25" t="s">
        <v>587</v>
      </c>
      <c r="C122" s="26">
        <v>100000</v>
      </c>
      <c r="D122" s="27"/>
      <c r="E122" s="27">
        <f t="shared" si="7"/>
        <v>100000</v>
      </c>
      <c r="F122" s="28">
        <f t="shared" si="4"/>
        <v>0.6392285372315194</v>
      </c>
      <c r="G122" s="26">
        <v>16600</v>
      </c>
      <c r="H122" s="29">
        <f t="shared" si="5"/>
        <v>16.6</v>
      </c>
      <c r="I122" s="30">
        <f t="shared" si="6"/>
        <v>83400</v>
      </c>
    </row>
    <row r="123" spans="1:9" ht="15" hidden="1">
      <c r="A123" s="32" t="s">
        <v>588</v>
      </c>
      <c r="B123" s="17" t="s">
        <v>589</v>
      </c>
      <c r="C123" s="33">
        <f>SUM(C125:C136)-C128</f>
        <v>0</v>
      </c>
      <c r="D123" s="18">
        <f>SUM(D125:D136)-D128</f>
        <v>0</v>
      </c>
      <c r="E123" s="18">
        <f t="shared" si="7"/>
        <v>0</v>
      </c>
      <c r="F123" s="19">
        <f t="shared" si="4"/>
        <v>0</v>
      </c>
      <c r="G123" s="33">
        <f>SUM(G125:G136)-G128</f>
        <v>0</v>
      </c>
      <c r="H123" s="20">
        <f t="shared" si="5"/>
        <v>0</v>
      </c>
      <c r="I123" s="21">
        <f t="shared" si="6"/>
        <v>0</v>
      </c>
    </row>
    <row r="124" spans="1:9" ht="15" hidden="1">
      <c r="A124" s="24" t="s">
        <v>590</v>
      </c>
      <c r="B124" s="25" t="s">
        <v>591</v>
      </c>
      <c r="C124" s="26">
        <f>SUM(C125:C126)</f>
        <v>0</v>
      </c>
      <c r="D124" s="27">
        <f>SUM(D125:D126)</f>
        <v>0</v>
      </c>
      <c r="E124" s="27">
        <f t="shared" si="7"/>
        <v>0</v>
      </c>
      <c r="F124" s="28">
        <f t="shared" si="4"/>
        <v>0</v>
      </c>
      <c r="G124" s="26">
        <f>SUM(G125:G126)</f>
        <v>0</v>
      </c>
      <c r="H124" s="29">
        <f t="shared" si="5"/>
        <v>0</v>
      </c>
      <c r="I124" s="30">
        <f t="shared" si="6"/>
        <v>0</v>
      </c>
    </row>
    <row r="125" spans="1:9" ht="15" hidden="1">
      <c r="A125" s="24" t="s">
        <v>592</v>
      </c>
      <c r="B125" s="25" t="s">
        <v>593</v>
      </c>
      <c r="C125" s="26"/>
      <c r="D125" s="27"/>
      <c r="E125" s="27">
        <f t="shared" si="7"/>
        <v>0</v>
      </c>
      <c r="F125" s="28">
        <f t="shared" si="4"/>
        <v>0</v>
      </c>
      <c r="G125" s="26"/>
      <c r="H125" s="29">
        <f t="shared" si="5"/>
        <v>0</v>
      </c>
      <c r="I125" s="30">
        <f t="shared" si="6"/>
        <v>0</v>
      </c>
    </row>
    <row r="126" spans="1:9" ht="15" hidden="1">
      <c r="A126" s="24" t="s">
        <v>594</v>
      </c>
      <c r="B126" s="25" t="s">
        <v>595</v>
      </c>
      <c r="C126" s="26"/>
      <c r="D126" s="27"/>
      <c r="E126" s="27">
        <f t="shared" si="7"/>
        <v>0</v>
      </c>
      <c r="F126" s="28">
        <f t="shared" si="4"/>
        <v>0</v>
      </c>
      <c r="G126" s="26"/>
      <c r="H126" s="29">
        <f t="shared" si="5"/>
        <v>0</v>
      </c>
      <c r="I126" s="30">
        <f t="shared" si="6"/>
        <v>0</v>
      </c>
    </row>
    <row r="127" spans="1:9" ht="15" hidden="1">
      <c r="A127" s="24" t="s">
        <v>596</v>
      </c>
      <c r="B127" s="25" t="s">
        <v>597</v>
      </c>
      <c r="C127" s="26"/>
      <c r="D127" s="27"/>
      <c r="E127" s="27">
        <f t="shared" si="7"/>
        <v>0</v>
      </c>
      <c r="F127" s="28">
        <f t="shared" si="4"/>
        <v>0</v>
      </c>
      <c r="G127" s="26"/>
      <c r="H127" s="29">
        <f t="shared" si="5"/>
        <v>0</v>
      </c>
      <c r="I127" s="30">
        <f t="shared" si="6"/>
        <v>0</v>
      </c>
    </row>
    <row r="128" spans="1:9" ht="15" hidden="1">
      <c r="A128" s="24" t="s">
        <v>598</v>
      </c>
      <c r="B128" s="25" t="s">
        <v>599</v>
      </c>
      <c r="C128" s="26">
        <f>SUM(C129)</f>
        <v>0</v>
      </c>
      <c r="D128" s="27">
        <f>SUM(D129)</f>
        <v>0</v>
      </c>
      <c r="E128" s="27">
        <f t="shared" si="7"/>
        <v>0</v>
      </c>
      <c r="F128" s="28">
        <f t="shared" si="4"/>
        <v>0</v>
      </c>
      <c r="G128" s="26">
        <f>SUM(G129)</f>
        <v>0</v>
      </c>
      <c r="H128" s="29">
        <f t="shared" si="5"/>
        <v>0</v>
      </c>
      <c r="I128" s="30">
        <f t="shared" si="6"/>
        <v>0</v>
      </c>
    </row>
    <row r="129" spans="1:9" ht="15" hidden="1">
      <c r="A129" s="24" t="s">
        <v>600</v>
      </c>
      <c r="B129" s="25" t="s">
        <v>601</v>
      </c>
      <c r="C129" s="26"/>
      <c r="D129" s="27"/>
      <c r="E129" s="27">
        <f t="shared" si="7"/>
        <v>0</v>
      </c>
      <c r="F129" s="28">
        <f t="shared" si="4"/>
        <v>0</v>
      </c>
      <c r="G129" s="26"/>
      <c r="H129" s="29">
        <f t="shared" si="5"/>
        <v>0</v>
      </c>
      <c r="I129" s="30">
        <f t="shared" si="6"/>
        <v>0</v>
      </c>
    </row>
    <row r="130" spans="1:9" ht="15" hidden="1">
      <c r="A130" s="24" t="s">
        <v>602</v>
      </c>
      <c r="B130" s="25" t="s">
        <v>603</v>
      </c>
      <c r="C130" s="26"/>
      <c r="D130" s="27"/>
      <c r="E130" s="27">
        <f t="shared" si="7"/>
        <v>0</v>
      </c>
      <c r="F130" s="28">
        <f t="shared" si="4"/>
        <v>0</v>
      </c>
      <c r="G130" s="26"/>
      <c r="H130" s="29">
        <f t="shared" si="5"/>
        <v>0</v>
      </c>
      <c r="I130" s="30">
        <f t="shared" si="6"/>
        <v>0</v>
      </c>
    </row>
    <row r="131" spans="1:9" ht="15" hidden="1">
      <c r="A131" s="24" t="s">
        <v>604</v>
      </c>
      <c r="B131" s="25" t="s">
        <v>605</v>
      </c>
      <c r="C131" s="26"/>
      <c r="D131" s="27"/>
      <c r="E131" s="27">
        <f t="shared" si="7"/>
        <v>0</v>
      </c>
      <c r="F131" s="28">
        <f t="shared" si="4"/>
        <v>0</v>
      </c>
      <c r="G131" s="26"/>
      <c r="H131" s="29">
        <f t="shared" si="5"/>
        <v>0</v>
      </c>
      <c r="I131" s="30">
        <f t="shared" si="6"/>
        <v>0</v>
      </c>
    </row>
    <row r="132" spans="1:9" ht="24" hidden="1">
      <c r="A132" s="24" t="s">
        <v>606</v>
      </c>
      <c r="B132" s="25" t="s">
        <v>607</v>
      </c>
      <c r="C132" s="26"/>
      <c r="D132" s="27"/>
      <c r="E132" s="27">
        <f t="shared" si="7"/>
        <v>0</v>
      </c>
      <c r="F132" s="28">
        <f t="shared" si="4"/>
        <v>0</v>
      </c>
      <c r="G132" s="26"/>
      <c r="H132" s="29">
        <f t="shared" si="5"/>
        <v>0</v>
      </c>
      <c r="I132" s="30">
        <f t="shared" si="6"/>
        <v>0</v>
      </c>
    </row>
    <row r="133" spans="1:9" ht="24" hidden="1">
      <c r="A133" s="24" t="s">
        <v>608</v>
      </c>
      <c r="B133" s="25" t="s">
        <v>609</v>
      </c>
      <c r="C133" s="26"/>
      <c r="D133" s="27"/>
      <c r="E133" s="27">
        <f t="shared" si="7"/>
        <v>0</v>
      </c>
      <c r="F133" s="28">
        <f t="shared" si="4"/>
        <v>0</v>
      </c>
      <c r="G133" s="26"/>
      <c r="H133" s="29">
        <f t="shared" si="5"/>
        <v>0</v>
      </c>
      <c r="I133" s="30">
        <f t="shared" si="6"/>
        <v>0</v>
      </c>
    </row>
    <row r="134" spans="1:9" ht="24" hidden="1">
      <c r="A134" s="24" t="s">
        <v>610</v>
      </c>
      <c r="B134" s="25" t="s">
        <v>611</v>
      </c>
      <c r="C134" s="26"/>
      <c r="D134" s="27"/>
      <c r="E134" s="27">
        <f t="shared" si="7"/>
        <v>0</v>
      </c>
      <c r="F134" s="28">
        <f t="shared" si="4"/>
        <v>0</v>
      </c>
      <c r="G134" s="26"/>
      <c r="H134" s="29">
        <f t="shared" si="5"/>
        <v>0</v>
      </c>
      <c r="I134" s="30">
        <f t="shared" si="6"/>
        <v>0</v>
      </c>
    </row>
    <row r="135" spans="1:9" ht="15" hidden="1">
      <c r="A135" s="24" t="s">
        <v>612</v>
      </c>
      <c r="B135" s="25" t="s">
        <v>613</v>
      </c>
      <c r="C135" s="26"/>
      <c r="D135" s="27"/>
      <c r="E135" s="27">
        <f t="shared" si="7"/>
        <v>0</v>
      </c>
      <c r="F135" s="28">
        <f aca="true" t="shared" si="8" ref="F135:F198">IF(OR(E135=0,E$298=0),0,E135/E$298)*100</f>
        <v>0</v>
      </c>
      <c r="G135" s="26"/>
      <c r="H135" s="29">
        <f t="shared" si="5"/>
        <v>0</v>
      </c>
      <c r="I135" s="30">
        <f t="shared" si="6"/>
        <v>0</v>
      </c>
    </row>
    <row r="136" spans="1:9" ht="15" hidden="1">
      <c r="A136" s="24" t="s">
        <v>614</v>
      </c>
      <c r="B136" s="25" t="s">
        <v>615</v>
      </c>
      <c r="C136" s="26"/>
      <c r="D136" s="27"/>
      <c r="E136" s="27">
        <f t="shared" si="7"/>
        <v>0</v>
      </c>
      <c r="F136" s="28">
        <f t="shared" si="8"/>
        <v>0</v>
      </c>
      <c r="G136" s="26"/>
      <c r="H136" s="29">
        <f aca="true" t="shared" si="9" ref="H136:H199">IF(OR(G136=0,E136=0),0,G136/E136)*100</f>
        <v>0</v>
      </c>
      <c r="I136" s="30">
        <f t="shared" si="6"/>
        <v>0</v>
      </c>
    </row>
    <row r="137" spans="1:9" ht="15" hidden="1">
      <c r="A137" s="32" t="s">
        <v>616</v>
      </c>
      <c r="B137" s="17" t="s">
        <v>617</v>
      </c>
      <c r="C137" s="33">
        <f>SUM(C138:C161)-C148-C152-C158</f>
        <v>0</v>
      </c>
      <c r="D137" s="18">
        <f>SUM(D138:D161)-D148-D152-D158</f>
        <v>0</v>
      </c>
      <c r="E137" s="18">
        <f t="shared" si="7"/>
        <v>0</v>
      </c>
      <c r="F137" s="19">
        <f t="shared" si="8"/>
        <v>0</v>
      </c>
      <c r="G137" s="33">
        <f>SUM(G138:G161)-G148-G152-G158</f>
        <v>0</v>
      </c>
      <c r="H137" s="20">
        <f t="shared" si="9"/>
        <v>0</v>
      </c>
      <c r="I137" s="21">
        <f aca="true" t="shared" si="10" ref="I137:I200">SUM(E137-G137)</f>
        <v>0</v>
      </c>
    </row>
    <row r="138" spans="1:9" ht="15" hidden="1">
      <c r="A138" s="24" t="s">
        <v>618</v>
      </c>
      <c r="B138" s="25" t="s">
        <v>619</v>
      </c>
      <c r="C138" s="26"/>
      <c r="D138" s="27"/>
      <c r="E138" s="27">
        <f t="shared" si="7"/>
        <v>0</v>
      </c>
      <c r="F138" s="28">
        <f t="shared" si="8"/>
        <v>0</v>
      </c>
      <c r="G138" s="26"/>
      <c r="H138" s="29">
        <f t="shared" si="9"/>
        <v>0</v>
      </c>
      <c r="I138" s="30">
        <f t="shared" si="10"/>
        <v>0</v>
      </c>
    </row>
    <row r="139" spans="1:9" ht="15" hidden="1">
      <c r="A139" s="24" t="s">
        <v>620</v>
      </c>
      <c r="B139" s="25" t="s">
        <v>621</v>
      </c>
      <c r="C139" s="26"/>
      <c r="D139" s="27"/>
      <c r="E139" s="27">
        <f aca="true" t="shared" si="11" ref="E139:E202">SUM(C139:D139)</f>
        <v>0</v>
      </c>
      <c r="F139" s="28">
        <f t="shared" si="8"/>
        <v>0</v>
      </c>
      <c r="G139" s="26"/>
      <c r="H139" s="29">
        <f t="shared" si="9"/>
        <v>0</v>
      </c>
      <c r="I139" s="30">
        <f t="shared" si="10"/>
        <v>0</v>
      </c>
    </row>
    <row r="140" spans="1:9" ht="15" hidden="1">
      <c r="A140" s="24" t="s">
        <v>622</v>
      </c>
      <c r="B140" s="25" t="s">
        <v>623</v>
      </c>
      <c r="C140" s="26"/>
      <c r="D140" s="27"/>
      <c r="E140" s="27">
        <f t="shared" si="11"/>
        <v>0</v>
      </c>
      <c r="F140" s="28">
        <f t="shared" si="8"/>
        <v>0</v>
      </c>
      <c r="G140" s="26"/>
      <c r="H140" s="29">
        <f t="shared" si="9"/>
        <v>0</v>
      </c>
      <c r="I140" s="30">
        <f t="shared" si="10"/>
        <v>0</v>
      </c>
    </row>
    <row r="141" spans="1:9" ht="15" hidden="1">
      <c r="A141" s="24" t="s">
        <v>624</v>
      </c>
      <c r="B141" s="25" t="s">
        <v>625</v>
      </c>
      <c r="C141" s="26"/>
      <c r="D141" s="27"/>
      <c r="E141" s="27">
        <f t="shared" si="11"/>
        <v>0</v>
      </c>
      <c r="F141" s="28">
        <f t="shared" si="8"/>
        <v>0</v>
      </c>
      <c r="G141" s="26"/>
      <c r="H141" s="29">
        <f t="shared" si="9"/>
        <v>0</v>
      </c>
      <c r="I141" s="30">
        <f t="shared" si="10"/>
        <v>0</v>
      </c>
    </row>
    <row r="142" spans="1:9" ht="15" hidden="1">
      <c r="A142" s="24" t="s">
        <v>626</v>
      </c>
      <c r="B142" s="25" t="s">
        <v>627</v>
      </c>
      <c r="C142" s="26"/>
      <c r="D142" s="27"/>
      <c r="E142" s="27">
        <f t="shared" si="11"/>
        <v>0</v>
      </c>
      <c r="F142" s="28">
        <f t="shared" si="8"/>
        <v>0</v>
      </c>
      <c r="G142" s="26"/>
      <c r="H142" s="29">
        <f t="shared" si="9"/>
        <v>0</v>
      </c>
      <c r="I142" s="30">
        <f t="shared" si="10"/>
        <v>0</v>
      </c>
    </row>
    <row r="143" spans="1:9" ht="15" hidden="1">
      <c r="A143" s="24" t="s">
        <v>628</v>
      </c>
      <c r="B143" s="25" t="s">
        <v>629</v>
      </c>
      <c r="C143" s="26"/>
      <c r="D143" s="27"/>
      <c r="E143" s="27">
        <f t="shared" si="11"/>
        <v>0</v>
      </c>
      <c r="F143" s="28">
        <f t="shared" si="8"/>
        <v>0</v>
      </c>
      <c r="G143" s="26"/>
      <c r="H143" s="29">
        <f t="shared" si="9"/>
        <v>0</v>
      </c>
      <c r="I143" s="30">
        <f t="shared" si="10"/>
        <v>0</v>
      </c>
    </row>
    <row r="144" spans="1:9" ht="15" hidden="1">
      <c r="A144" s="24" t="s">
        <v>630</v>
      </c>
      <c r="B144" s="25" t="s">
        <v>631</v>
      </c>
      <c r="C144" s="26"/>
      <c r="D144" s="27"/>
      <c r="E144" s="27">
        <f t="shared" si="11"/>
        <v>0</v>
      </c>
      <c r="F144" s="28">
        <f t="shared" si="8"/>
        <v>0</v>
      </c>
      <c r="G144" s="26"/>
      <c r="H144" s="29">
        <f t="shared" si="9"/>
        <v>0</v>
      </c>
      <c r="I144" s="30">
        <f t="shared" si="10"/>
        <v>0</v>
      </c>
    </row>
    <row r="145" spans="1:9" ht="15" hidden="1">
      <c r="A145" s="24" t="s">
        <v>632</v>
      </c>
      <c r="B145" s="25" t="s">
        <v>633</v>
      </c>
      <c r="C145" s="26"/>
      <c r="D145" s="27"/>
      <c r="E145" s="27">
        <f t="shared" si="11"/>
        <v>0</v>
      </c>
      <c r="F145" s="28">
        <f t="shared" si="8"/>
        <v>0</v>
      </c>
      <c r="G145" s="26"/>
      <c r="H145" s="29">
        <f t="shared" si="9"/>
        <v>0</v>
      </c>
      <c r="I145" s="30">
        <f t="shared" si="10"/>
        <v>0</v>
      </c>
    </row>
    <row r="146" spans="1:9" ht="15" hidden="1">
      <c r="A146" s="24" t="s">
        <v>634</v>
      </c>
      <c r="B146" s="25" t="s">
        <v>635</v>
      </c>
      <c r="C146" s="26"/>
      <c r="D146" s="27"/>
      <c r="E146" s="27">
        <f t="shared" si="11"/>
        <v>0</v>
      </c>
      <c r="F146" s="28">
        <f t="shared" si="8"/>
        <v>0</v>
      </c>
      <c r="G146" s="26"/>
      <c r="H146" s="29">
        <f t="shared" si="9"/>
        <v>0</v>
      </c>
      <c r="I146" s="30">
        <f t="shared" si="10"/>
        <v>0</v>
      </c>
    </row>
    <row r="147" spans="1:9" ht="15" hidden="1">
      <c r="A147" s="24" t="s">
        <v>636</v>
      </c>
      <c r="B147" s="25" t="s">
        <v>637</v>
      </c>
      <c r="C147" s="26"/>
      <c r="D147" s="27"/>
      <c r="E147" s="27">
        <f t="shared" si="11"/>
        <v>0</v>
      </c>
      <c r="F147" s="28">
        <f t="shared" si="8"/>
        <v>0</v>
      </c>
      <c r="G147" s="26"/>
      <c r="H147" s="29">
        <f t="shared" si="9"/>
        <v>0</v>
      </c>
      <c r="I147" s="30">
        <f t="shared" si="10"/>
        <v>0</v>
      </c>
    </row>
    <row r="148" spans="1:9" ht="15" hidden="1">
      <c r="A148" s="24" t="s">
        <v>638</v>
      </c>
      <c r="B148" s="25" t="s">
        <v>639</v>
      </c>
      <c r="C148" s="26">
        <f>SUM(C149:C150)</f>
        <v>0</v>
      </c>
      <c r="D148" s="27">
        <f>SUM(D149:D150)</f>
        <v>0</v>
      </c>
      <c r="E148" s="27">
        <f t="shared" si="11"/>
        <v>0</v>
      </c>
      <c r="F148" s="28">
        <f t="shared" si="8"/>
        <v>0</v>
      </c>
      <c r="G148" s="26">
        <f>SUM(G149:G150)</f>
        <v>0</v>
      </c>
      <c r="H148" s="29">
        <f t="shared" si="9"/>
        <v>0</v>
      </c>
      <c r="I148" s="30">
        <f t="shared" si="10"/>
        <v>0</v>
      </c>
    </row>
    <row r="149" spans="1:9" ht="15" hidden="1">
      <c r="A149" s="24" t="s">
        <v>640</v>
      </c>
      <c r="B149" s="25" t="s">
        <v>641</v>
      </c>
      <c r="C149" s="26"/>
      <c r="D149" s="27"/>
      <c r="E149" s="27">
        <f t="shared" si="11"/>
        <v>0</v>
      </c>
      <c r="F149" s="28">
        <f t="shared" si="8"/>
        <v>0</v>
      </c>
      <c r="G149" s="26"/>
      <c r="H149" s="29">
        <f t="shared" si="9"/>
        <v>0</v>
      </c>
      <c r="I149" s="30">
        <f t="shared" si="10"/>
        <v>0</v>
      </c>
    </row>
    <row r="150" spans="1:9" ht="15" hidden="1">
      <c r="A150" s="24" t="s">
        <v>642</v>
      </c>
      <c r="B150" s="25" t="s">
        <v>643</v>
      </c>
      <c r="C150" s="26"/>
      <c r="D150" s="27"/>
      <c r="E150" s="27">
        <f t="shared" si="11"/>
        <v>0</v>
      </c>
      <c r="F150" s="28">
        <f t="shared" si="8"/>
        <v>0</v>
      </c>
      <c r="G150" s="26"/>
      <c r="H150" s="29">
        <f t="shared" si="9"/>
        <v>0</v>
      </c>
      <c r="I150" s="30">
        <f t="shared" si="10"/>
        <v>0</v>
      </c>
    </row>
    <row r="151" spans="1:9" ht="24" hidden="1">
      <c r="A151" s="24" t="s">
        <v>644</v>
      </c>
      <c r="B151" s="25" t="s">
        <v>645</v>
      </c>
      <c r="C151" s="26"/>
      <c r="D151" s="27"/>
      <c r="E151" s="27">
        <f t="shared" si="11"/>
        <v>0</v>
      </c>
      <c r="F151" s="28">
        <f t="shared" si="8"/>
        <v>0</v>
      </c>
      <c r="G151" s="26"/>
      <c r="H151" s="29">
        <f t="shared" si="9"/>
        <v>0</v>
      </c>
      <c r="I151" s="30">
        <f t="shared" si="10"/>
        <v>0</v>
      </c>
    </row>
    <row r="152" spans="1:9" ht="15" hidden="1">
      <c r="A152" s="24" t="s">
        <v>646</v>
      </c>
      <c r="B152" s="25" t="s">
        <v>647</v>
      </c>
      <c r="C152" s="26">
        <f>SUM(C153:C155)</f>
        <v>0</v>
      </c>
      <c r="D152" s="27">
        <f>SUM(D153:D155)</f>
        <v>0</v>
      </c>
      <c r="E152" s="27">
        <f t="shared" si="11"/>
        <v>0</v>
      </c>
      <c r="F152" s="28">
        <f t="shared" si="8"/>
        <v>0</v>
      </c>
      <c r="G152" s="26">
        <f>SUM(G153:G155)</f>
        <v>0</v>
      </c>
      <c r="H152" s="29">
        <f t="shared" si="9"/>
        <v>0</v>
      </c>
      <c r="I152" s="30">
        <f t="shared" si="10"/>
        <v>0</v>
      </c>
    </row>
    <row r="153" spans="1:9" ht="15" hidden="1">
      <c r="A153" s="31">
        <v>212061301</v>
      </c>
      <c r="B153" s="25" t="s">
        <v>648</v>
      </c>
      <c r="C153" s="26"/>
      <c r="D153" s="27"/>
      <c r="E153" s="27">
        <f t="shared" si="11"/>
        <v>0</v>
      </c>
      <c r="F153" s="28">
        <f t="shared" si="8"/>
        <v>0</v>
      </c>
      <c r="G153" s="26"/>
      <c r="H153" s="29">
        <f t="shared" si="9"/>
        <v>0</v>
      </c>
      <c r="I153" s="30">
        <f t="shared" si="10"/>
        <v>0</v>
      </c>
    </row>
    <row r="154" spans="1:9" ht="15" hidden="1">
      <c r="A154" s="31">
        <v>212061302</v>
      </c>
      <c r="B154" s="25" t="s">
        <v>649</v>
      </c>
      <c r="C154" s="26"/>
      <c r="D154" s="27"/>
      <c r="E154" s="27">
        <f t="shared" si="11"/>
        <v>0</v>
      </c>
      <c r="F154" s="28">
        <f t="shared" si="8"/>
        <v>0</v>
      </c>
      <c r="G154" s="26"/>
      <c r="H154" s="29">
        <f t="shared" si="9"/>
        <v>0</v>
      </c>
      <c r="I154" s="30">
        <f t="shared" si="10"/>
        <v>0</v>
      </c>
    </row>
    <row r="155" spans="1:9" ht="15" hidden="1">
      <c r="A155" s="24" t="s">
        <v>650</v>
      </c>
      <c r="B155" s="25" t="s">
        <v>651</v>
      </c>
      <c r="C155" s="26"/>
      <c r="D155" s="27"/>
      <c r="E155" s="27">
        <f t="shared" si="11"/>
        <v>0</v>
      </c>
      <c r="F155" s="28">
        <f t="shared" si="8"/>
        <v>0</v>
      </c>
      <c r="G155" s="26"/>
      <c r="H155" s="29">
        <f t="shared" si="9"/>
        <v>0</v>
      </c>
      <c r="I155" s="30">
        <f t="shared" si="10"/>
        <v>0</v>
      </c>
    </row>
    <row r="156" spans="1:9" ht="15" hidden="1">
      <c r="A156" s="24" t="s">
        <v>652</v>
      </c>
      <c r="B156" s="25" t="s">
        <v>653</v>
      </c>
      <c r="C156" s="26"/>
      <c r="D156" s="27"/>
      <c r="E156" s="27">
        <f t="shared" si="11"/>
        <v>0</v>
      </c>
      <c r="F156" s="28">
        <f t="shared" si="8"/>
        <v>0</v>
      </c>
      <c r="G156" s="26"/>
      <c r="H156" s="29">
        <f t="shared" si="9"/>
        <v>0</v>
      </c>
      <c r="I156" s="30">
        <f t="shared" si="10"/>
        <v>0</v>
      </c>
    </row>
    <row r="157" spans="1:9" ht="15" hidden="1">
      <c r="A157" s="24" t="s">
        <v>654</v>
      </c>
      <c r="B157" s="25" t="s">
        <v>655</v>
      </c>
      <c r="C157" s="26"/>
      <c r="D157" s="27"/>
      <c r="E157" s="27">
        <f t="shared" si="11"/>
        <v>0</v>
      </c>
      <c r="F157" s="28">
        <f t="shared" si="8"/>
        <v>0</v>
      </c>
      <c r="G157" s="26"/>
      <c r="H157" s="29">
        <f t="shared" si="9"/>
        <v>0</v>
      </c>
      <c r="I157" s="30">
        <f t="shared" si="10"/>
        <v>0</v>
      </c>
    </row>
    <row r="158" spans="1:9" ht="15" hidden="1">
      <c r="A158" s="24" t="s">
        <v>656</v>
      </c>
      <c r="B158" s="25" t="s">
        <v>657</v>
      </c>
      <c r="C158" s="27">
        <f>SUM(C159:C161)</f>
        <v>0</v>
      </c>
      <c r="D158" s="27">
        <f>SUM(D159:D161)</f>
        <v>0</v>
      </c>
      <c r="E158" s="27">
        <f t="shared" si="11"/>
        <v>0</v>
      </c>
      <c r="F158" s="28">
        <f t="shared" si="8"/>
        <v>0</v>
      </c>
      <c r="G158" s="27">
        <f>SUM(G159:G161)</f>
        <v>0</v>
      </c>
      <c r="H158" s="29">
        <f t="shared" si="9"/>
        <v>0</v>
      </c>
      <c r="I158" s="30">
        <f t="shared" si="10"/>
        <v>0</v>
      </c>
    </row>
    <row r="159" spans="1:9" ht="24" hidden="1">
      <c r="A159" s="31">
        <v>212061601</v>
      </c>
      <c r="B159" s="25" t="s">
        <v>658</v>
      </c>
      <c r="C159" s="26"/>
      <c r="D159" s="27"/>
      <c r="E159" s="27">
        <f t="shared" si="11"/>
        <v>0</v>
      </c>
      <c r="F159" s="28">
        <f t="shared" si="8"/>
        <v>0</v>
      </c>
      <c r="G159" s="26"/>
      <c r="H159" s="29">
        <f t="shared" si="9"/>
        <v>0</v>
      </c>
      <c r="I159" s="30">
        <f t="shared" si="10"/>
        <v>0</v>
      </c>
    </row>
    <row r="160" spans="1:9" ht="24" hidden="1">
      <c r="A160" s="31">
        <v>212061602</v>
      </c>
      <c r="B160" s="25" t="s">
        <v>659</v>
      </c>
      <c r="C160" s="26"/>
      <c r="D160" s="27"/>
      <c r="E160" s="27">
        <f t="shared" si="11"/>
        <v>0</v>
      </c>
      <c r="F160" s="28">
        <f t="shared" si="8"/>
        <v>0</v>
      </c>
      <c r="G160" s="26"/>
      <c r="H160" s="29">
        <f t="shared" si="9"/>
        <v>0</v>
      </c>
      <c r="I160" s="30">
        <f t="shared" si="10"/>
        <v>0</v>
      </c>
    </row>
    <row r="161" spans="1:9" ht="15" hidden="1">
      <c r="A161" s="24" t="s">
        <v>660</v>
      </c>
      <c r="B161" s="25" t="s">
        <v>661</v>
      </c>
      <c r="C161" s="26"/>
      <c r="D161" s="27"/>
      <c r="E161" s="27">
        <f t="shared" si="11"/>
        <v>0</v>
      </c>
      <c r="F161" s="28">
        <f t="shared" si="8"/>
        <v>0</v>
      </c>
      <c r="G161" s="26"/>
      <c r="H161" s="29">
        <f t="shared" si="9"/>
        <v>0</v>
      </c>
      <c r="I161" s="30">
        <f t="shared" si="10"/>
        <v>0</v>
      </c>
    </row>
    <row r="162" spans="1:9" ht="15" hidden="1">
      <c r="A162" s="32" t="s">
        <v>662</v>
      </c>
      <c r="B162" s="17" t="s">
        <v>663</v>
      </c>
      <c r="C162" s="33">
        <f>SUM(C163:C164)</f>
        <v>0</v>
      </c>
      <c r="D162" s="18">
        <f>SUM(D163:D164)</f>
        <v>0</v>
      </c>
      <c r="E162" s="18">
        <f t="shared" si="11"/>
        <v>0</v>
      </c>
      <c r="F162" s="19">
        <f t="shared" si="8"/>
        <v>0</v>
      </c>
      <c r="G162" s="33">
        <f>SUM(G163:G164)</f>
        <v>0</v>
      </c>
      <c r="H162" s="20">
        <f t="shared" si="9"/>
        <v>0</v>
      </c>
      <c r="I162" s="21">
        <f t="shared" si="10"/>
        <v>0</v>
      </c>
    </row>
    <row r="163" spans="1:9" ht="15" hidden="1">
      <c r="A163" s="24" t="s">
        <v>664</v>
      </c>
      <c r="B163" s="25" t="s">
        <v>665</v>
      </c>
      <c r="C163" s="26"/>
      <c r="D163" s="27"/>
      <c r="E163" s="27">
        <f t="shared" si="11"/>
        <v>0</v>
      </c>
      <c r="F163" s="28">
        <f t="shared" si="8"/>
        <v>0</v>
      </c>
      <c r="G163" s="26"/>
      <c r="H163" s="29">
        <f t="shared" si="9"/>
        <v>0</v>
      </c>
      <c r="I163" s="30">
        <f t="shared" si="10"/>
        <v>0</v>
      </c>
    </row>
    <row r="164" spans="1:9" ht="15" hidden="1">
      <c r="A164" s="31">
        <v>2120799</v>
      </c>
      <c r="B164" s="25" t="s">
        <v>666</v>
      </c>
      <c r="C164" s="26"/>
      <c r="D164" s="27"/>
      <c r="E164" s="27">
        <f t="shared" si="11"/>
        <v>0</v>
      </c>
      <c r="F164" s="28">
        <f t="shared" si="8"/>
        <v>0</v>
      </c>
      <c r="G164" s="26"/>
      <c r="H164" s="29">
        <f t="shared" si="9"/>
        <v>0</v>
      </c>
      <c r="I164" s="30">
        <f t="shared" si="10"/>
        <v>0</v>
      </c>
    </row>
    <row r="165" spans="1:9" ht="15" hidden="1">
      <c r="A165" s="24" t="s">
        <v>667</v>
      </c>
      <c r="B165" s="25" t="s">
        <v>668</v>
      </c>
      <c r="C165" s="26">
        <f>SUM(C166:C168)</f>
        <v>0</v>
      </c>
      <c r="D165" s="27">
        <f>SUM(D166:D168)</f>
        <v>0</v>
      </c>
      <c r="E165" s="27">
        <f t="shared" si="11"/>
        <v>0</v>
      </c>
      <c r="F165" s="28">
        <f t="shared" si="8"/>
        <v>0</v>
      </c>
      <c r="G165" s="26">
        <f>SUM(G166:G168)</f>
        <v>0</v>
      </c>
      <c r="H165" s="29">
        <f t="shared" si="9"/>
        <v>0</v>
      </c>
      <c r="I165" s="30">
        <f t="shared" si="10"/>
        <v>0</v>
      </c>
    </row>
    <row r="166" spans="1:9" ht="15" hidden="1">
      <c r="A166" s="24" t="s">
        <v>669</v>
      </c>
      <c r="B166" s="25" t="s">
        <v>670</v>
      </c>
      <c r="C166" s="26"/>
      <c r="D166" s="27"/>
      <c r="E166" s="27">
        <f t="shared" si="11"/>
        <v>0</v>
      </c>
      <c r="F166" s="28">
        <f t="shared" si="8"/>
        <v>0</v>
      </c>
      <c r="G166" s="26"/>
      <c r="H166" s="29">
        <f t="shared" si="9"/>
        <v>0</v>
      </c>
      <c r="I166" s="30">
        <f t="shared" si="10"/>
        <v>0</v>
      </c>
    </row>
    <row r="167" spans="1:9" ht="15" hidden="1">
      <c r="A167" s="24" t="s">
        <v>671</v>
      </c>
      <c r="B167" s="25" t="s">
        <v>672</v>
      </c>
      <c r="C167" s="26"/>
      <c r="D167" s="27"/>
      <c r="E167" s="27">
        <f t="shared" si="11"/>
        <v>0</v>
      </c>
      <c r="F167" s="28">
        <f t="shared" si="8"/>
        <v>0</v>
      </c>
      <c r="G167" s="26"/>
      <c r="H167" s="29">
        <f t="shared" si="9"/>
        <v>0</v>
      </c>
      <c r="I167" s="30">
        <f t="shared" si="10"/>
        <v>0</v>
      </c>
    </row>
    <row r="168" spans="1:9" ht="15" hidden="1">
      <c r="A168" s="24" t="s">
        <v>673</v>
      </c>
      <c r="B168" s="25" t="s">
        <v>674</v>
      </c>
      <c r="C168" s="26"/>
      <c r="D168" s="27"/>
      <c r="E168" s="27">
        <f t="shared" si="11"/>
        <v>0</v>
      </c>
      <c r="F168" s="28">
        <f t="shared" si="8"/>
        <v>0</v>
      </c>
      <c r="G168" s="26"/>
      <c r="H168" s="29">
        <f t="shared" si="9"/>
        <v>0</v>
      </c>
      <c r="I168" s="30">
        <f t="shared" si="10"/>
        <v>0</v>
      </c>
    </row>
    <row r="169" spans="1:9" ht="15" hidden="1">
      <c r="A169" s="24" t="s">
        <v>675</v>
      </c>
      <c r="B169" s="25" t="s">
        <v>676</v>
      </c>
      <c r="C169" s="26"/>
      <c r="D169" s="27"/>
      <c r="E169" s="27">
        <f t="shared" si="11"/>
        <v>0</v>
      </c>
      <c r="F169" s="28">
        <f t="shared" si="8"/>
        <v>0</v>
      </c>
      <c r="G169" s="26"/>
      <c r="H169" s="29">
        <f t="shared" si="9"/>
        <v>0</v>
      </c>
      <c r="I169" s="30">
        <f t="shared" si="10"/>
        <v>0</v>
      </c>
    </row>
    <row r="170" spans="1:9" ht="15">
      <c r="A170" s="24" t="s">
        <v>677</v>
      </c>
      <c r="B170" s="25" t="s">
        <v>678</v>
      </c>
      <c r="C170" s="26">
        <f>SUM(C171:C183)</f>
        <v>0</v>
      </c>
      <c r="D170" s="27">
        <f>SUM(D171:D183)</f>
        <v>0</v>
      </c>
      <c r="E170" s="27">
        <f t="shared" si="11"/>
        <v>0</v>
      </c>
      <c r="F170" s="28">
        <f t="shared" si="8"/>
        <v>0</v>
      </c>
      <c r="G170" s="26">
        <f>SUM(G171:G183)</f>
        <v>3858.92</v>
      </c>
      <c r="H170" s="29">
        <f t="shared" si="9"/>
        <v>0</v>
      </c>
      <c r="I170" s="30">
        <f t="shared" si="10"/>
        <v>-3858.92</v>
      </c>
    </row>
    <row r="171" spans="1:9" ht="15">
      <c r="A171" s="24" t="s">
        <v>679</v>
      </c>
      <c r="B171" s="25" t="s">
        <v>680</v>
      </c>
      <c r="C171" s="26"/>
      <c r="D171" s="27"/>
      <c r="E171" s="27">
        <f t="shared" si="11"/>
        <v>0</v>
      </c>
      <c r="F171" s="28">
        <f t="shared" si="8"/>
        <v>0</v>
      </c>
      <c r="G171" s="26">
        <v>3858.92</v>
      </c>
      <c r="H171" s="29">
        <f t="shared" si="9"/>
        <v>0</v>
      </c>
      <c r="I171" s="30">
        <f t="shared" si="10"/>
        <v>-3858.92</v>
      </c>
    </row>
    <row r="172" spans="1:9" ht="15" hidden="1">
      <c r="A172" s="24" t="s">
        <v>681</v>
      </c>
      <c r="B172" s="25" t="s">
        <v>682</v>
      </c>
      <c r="C172" s="26"/>
      <c r="D172" s="27"/>
      <c r="E172" s="27">
        <f t="shared" si="11"/>
        <v>0</v>
      </c>
      <c r="F172" s="28">
        <f t="shared" si="8"/>
        <v>0</v>
      </c>
      <c r="G172" s="26"/>
      <c r="H172" s="29">
        <f t="shared" si="9"/>
        <v>0</v>
      </c>
      <c r="I172" s="30">
        <f t="shared" si="10"/>
        <v>0</v>
      </c>
    </row>
    <row r="173" spans="1:9" ht="15" hidden="1">
      <c r="A173" s="24" t="s">
        <v>683</v>
      </c>
      <c r="B173" s="25" t="s">
        <v>684</v>
      </c>
      <c r="C173" s="26"/>
      <c r="D173" s="27"/>
      <c r="E173" s="27">
        <f t="shared" si="11"/>
        <v>0</v>
      </c>
      <c r="F173" s="28">
        <f t="shared" si="8"/>
        <v>0</v>
      </c>
      <c r="G173" s="26"/>
      <c r="H173" s="29">
        <f t="shared" si="9"/>
        <v>0</v>
      </c>
      <c r="I173" s="30">
        <f t="shared" si="10"/>
        <v>0</v>
      </c>
    </row>
    <row r="174" spans="1:9" ht="15" hidden="1">
      <c r="A174" s="24" t="s">
        <v>685</v>
      </c>
      <c r="B174" s="25" t="s">
        <v>686</v>
      </c>
      <c r="C174" s="26"/>
      <c r="D174" s="27"/>
      <c r="E174" s="27">
        <f t="shared" si="11"/>
        <v>0</v>
      </c>
      <c r="F174" s="28">
        <f t="shared" si="8"/>
        <v>0</v>
      </c>
      <c r="G174" s="26"/>
      <c r="H174" s="29">
        <f t="shared" si="9"/>
        <v>0</v>
      </c>
      <c r="I174" s="30">
        <f t="shared" si="10"/>
        <v>0</v>
      </c>
    </row>
    <row r="175" spans="1:9" ht="15" hidden="1">
      <c r="A175" s="24" t="s">
        <v>687</v>
      </c>
      <c r="B175" s="25" t="s">
        <v>688</v>
      </c>
      <c r="C175" s="26"/>
      <c r="D175" s="27"/>
      <c r="E175" s="27">
        <f t="shared" si="11"/>
        <v>0</v>
      </c>
      <c r="F175" s="28">
        <f t="shared" si="8"/>
        <v>0</v>
      </c>
      <c r="G175" s="26"/>
      <c r="H175" s="29">
        <f t="shared" si="9"/>
        <v>0</v>
      </c>
      <c r="I175" s="30">
        <f t="shared" si="10"/>
        <v>0</v>
      </c>
    </row>
    <row r="176" spans="1:9" ht="15" hidden="1">
      <c r="A176" s="24" t="s">
        <v>689</v>
      </c>
      <c r="B176" s="25" t="s">
        <v>690</v>
      </c>
      <c r="C176" s="26"/>
      <c r="D176" s="27"/>
      <c r="E176" s="27">
        <f t="shared" si="11"/>
        <v>0</v>
      </c>
      <c r="F176" s="28">
        <f t="shared" si="8"/>
        <v>0</v>
      </c>
      <c r="G176" s="26"/>
      <c r="H176" s="29">
        <f t="shared" si="9"/>
        <v>0</v>
      </c>
      <c r="I176" s="30">
        <f t="shared" si="10"/>
        <v>0</v>
      </c>
    </row>
    <row r="177" spans="1:9" ht="15" hidden="1">
      <c r="A177" s="24" t="s">
        <v>691</v>
      </c>
      <c r="B177" s="25" t="s">
        <v>692</v>
      </c>
      <c r="C177" s="26"/>
      <c r="D177" s="27"/>
      <c r="E177" s="27">
        <f t="shared" si="11"/>
        <v>0</v>
      </c>
      <c r="F177" s="28">
        <f t="shared" si="8"/>
        <v>0</v>
      </c>
      <c r="G177" s="26"/>
      <c r="H177" s="29">
        <f t="shared" si="9"/>
        <v>0</v>
      </c>
      <c r="I177" s="30">
        <f t="shared" si="10"/>
        <v>0</v>
      </c>
    </row>
    <row r="178" spans="1:9" ht="15" hidden="1">
      <c r="A178" s="24" t="s">
        <v>693</v>
      </c>
      <c r="B178" s="25" t="s">
        <v>694</v>
      </c>
      <c r="C178" s="26"/>
      <c r="D178" s="27"/>
      <c r="E178" s="27">
        <f t="shared" si="11"/>
        <v>0</v>
      </c>
      <c r="F178" s="28">
        <f t="shared" si="8"/>
        <v>0</v>
      </c>
      <c r="G178" s="26"/>
      <c r="H178" s="29">
        <f t="shared" si="9"/>
        <v>0</v>
      </c>
      <c r="I178" s="30">
        <f t="shared" si="10"/>
        <v>0</v>
      </c>
    </row>
    <row r="179" spans="1:9" ht="15" hidden="1">
      <c r="A179" s="24" t="s">
        <v>695</v>
      </c>
      <c r="B179" s="25" t="s">
        <v>696</v>
      </c>
      <c r="C179" s="26"/>
      <c r="D179" s="27"/>
      <c r="E179" s="27">
        <f t="shared" si="11"/>
        <v>0</v>
      </c>
      <c r="F179" s="28">
        <f t="shared" si="8"/>
        <v>0</v>
      </c>
      <c r="G179" s="26"/>
      <c r="H179" s="29">
        <f t="shared" si="9"/>
        <v>0</v>
      </c>
      <c r="I179" s="30">
        <f t="shared" si="10"/>
        <v>0</v>
      </c>
    </row>
    <row r="180" spans="1:9" ht="15" hidden="1">
      <c r="A180" s="24" t="s">
        <v>697</v>
      </c>
      <c r="B180" s="25" t="s">
        <v>698</v>
      </c>
      <c r="C180" s="26"/>
      <c r="D180" s="27"/>
      <c r="E180" s="27">
        <f t="shared" si="11"/>
        <v>0</v>
      </c>
      <c r="F180" s="28">
        <f t="shared" si="8"/>
        <v>0</v>
      </c>
      <c r="G180" s="26"/>
      <c r="H180" s="29">
        <f t="shared" si="9"/>
        <v>0</v>
      </c>
      <c r="I180" s="30">
        <f t="shared" si="10"/>
        <v>0</v>
      </c>
    </row>
    <row r="181" spans="1:9" ht="15" hidden="1">
      <c r="A181" s="24" t="s">
        <v>699</v>
      </c>
      <c r="B181" s="25" t="s">
        <v>700</v>
      </c>
      <c r="C181" s="26"/>
      <c r="D181" s="27"/>
      <c r="E181" s="27">
        <f t="shared" si="11"/>
        <v>0</v>
      </c>
      <c r="F181" s="28">
        <f t="shared" si="8"/>
        <v>0</v>
      </c>
      <c r="G181" s="26"/>
      <c r="H181" s="29">
        <f t="shared" si="9"/>
        <v>0</v>
      </c>
      <c r="I181" s="30">
        <f t="shared" si="10"/>
        <v>0</v>
      </c>
    </row>
    <row r="182" spans="1:9" ht="15" hidden="1">
      <c r="A182" s="24" t="s">
        <v>701</v>
      </c>
      <c r="B182" s="25" t="s">
        <v>702</v>
      </c>
      <c r="C182" s="26"/>
      <c r="D182" s="27"/>
      <c r="E182" s="27">
        <f t="shared" si="11"/>
        <v>0</v>
      </c>
      <c r="F182" s="28">
        <f t="shared" si="8"/>
        <v>0</v>
      </c>
      <c r="G182" s="26"/>
      <c r="H182" s="29">
        <f t="shared" si="9"/>
        <v>0</v>
      </c>
      <c r="I182" s="30">
        <f t="shared" si="10"/>
        <v>0</v>
      </c>
    </row>
    <row r="183" spans="1:9" ht="15" hidden="1">
      <c r="A183" s="24" t="s">
        <v>703</v>
      </c>
      <c r="B183" s="25" t="s">
        <v>704</v>
      </c>
      <c r="C183" s="26"/>
      <c r="D183" s="27"/>
      <c r="E183" s="27">
        <f t="shared" si="11"/>
        <v>0</v>
      </c>
      <c r="F183" s="28">
        <f t="shared" si="8"/>
        <v>0</v>
      </c>
      <c r="G183" s="26"/>
      <c r="H183" s="29">
        <f t="shared" si="9"/>
        <v>0</v>
      </c>
      <c r="I183" s="30">
        <f t="shared" si="10"/>
        <v>0</v>
      </c>
    </row>
    <row r="184" spans="1:9" ht="15">
      <c r="A184" s="32" t="s">
        <v>705</v>
      </c>
      <c r="B184" s="17" t="s">
        <v>706</v>
      </c>
      <c r="C184" s="33">
        <f>SUM(C185+C208+C212+C228+C248)</f>
        <v>15422957.271</v>
      </c>
      <c r="D184" s="18">
        <f>SUM(D185+D208+D212+D228+D248)</f>
        <v>0</v>
      </c>
      <c r="E184" s="18">
        <f t="shared" si="11"/>
        <v>15422957.271</v>
      </c>
      <c r="F184" s="19">
        <f t="shared" si="8"/>
        <v>98.58794416125556</v>
      </c>
      <c r="G184" s="33">
        <f>SUM(G185+G208+G212+G228+G248)</f>
        <v>15122957.271</v>
      </c>
      <c r="H184" s="20">
        <f t="shared" si="9"/>
        <v>98.05484775242104</v>
      </c>
      <c r="I184" s="21">
        <f t="shared" si="10"/>
        <v>300000</v>
      </c>
    </row>
    <row r="185" spans="1:9" ht="15" hidden="1">
      <c r="A185" s="32" t="s">
        <v>707</v>
      </c>
      <c r="B185" s="17" t="s">
        <v>708</v>
      </c>
      <c r="C185" s="33">
        <f>SUM(C186+C198+C202+C203+C204+C207)</f>
        <v>0</v>
      </c>
      <c r="D185" s="18">
        <f>SUM(D186+D198+D202+D203+D204+D207)</f>
        <v>0</v>
      </c>
      <c r="E185" s="18">
        <f t="shared" si="11"/>
        <v>0</v>
      </c>
      <c r="F185" s="19">
        <f t="shared" si="8"/>
        <v>0</v>
      </c>
      <c r="G185" s="33">
        <f>SUM(G186+G198+G202+G203+G204+G207)</f>
        <v>0</v>
      </c>
      <c r="H185" s="20">
        <f t="shared" si="9"/>
        <v>0</v>
      </c>
      <c r="I185" s="21">
        <f t="shared" si="10"/>
        <v>0</v>
      </c>
    </row>
    <row r="186" spans="1:9" ht="24" hidden="1">
      <c r="A186" s="24" t="s">
        <v>709</v>
      </c>
      <c r="B186" s="25" t="s">
        <v>710</v>
      </c>
      <c r="C186" s="26">
        <f>SUM(C187+C191+C196+C197)</f>
        <v>0</v>
      </c>
      <c r="D186" s="27">
        <f>SUM(D187+D191+D196+D197)</f>
        <v>0</v>
      </c>
      <c r="E186" s="27">
        <f t="shared" si="11"/>
        <v>0</v>
      </c>
      <c r="F186" s="28">
        <f t="shared" si="8"/>
        <v>0</v>
      </c>
      <c r="G186" s="26">
        <f>SUM(G187+G191+G196+G197)</f>
        <v>0</v>
      </c>
      <c r="H186" s="29">
        <f t="shared" si="9"/>
        <v>0</v>
      </c>
      <c r="I186" s="30">
        <f t="shared" si="10"/>
        <v>0</v>
      </c>
    </row>
    <row r="187" spans="1:9" ht="15" hidden="1">
      <c r="A187" s="24" t="s">
        <v>711</v>
      </c>
      <c r="B187" s="25" t="s">
        <v>712</v>
      </c>
      <c r="C187" s="26">
        <f>SUM(C188:C190)</f>
        <v>0</v>
      </c>
      <c r="D187" s="27">
        <f>SUM(D188:D190)</f>
        <v>0</v>
      </c>
      <c r="E187" s="27">
        <f t="shared" si="11"/>
        <v>0</v>
      </c>
      <c r="F187" s="28">
        <f t="shared" si="8"/>
        <v>0</v>
      </c>
      <c r="G187" s="26">
        <f>SUM(G188:G190)</f>
        <v>0</v>
      </c>
      <c r="H187" s="29">
        <f t="shared" si="9"/>
        <v>0</v>
      </c>
      <c r="I187" s="30">
        <f t="shared" si="10"/>
        <v>0</v>
      </c>
    </row>
    <row r="188" spans="1:9" ht="15" hidden="1">
      <c r="A188" s="24" t="s">
        <v>713</v>
      </c>
      <c r="B188" s="25" t="s">
        <v>714</v>
      </c>
      <c r="C188" s="26"/>
      <c r="D188" s="27"/>
      <c r="E188" s="27">
        <f t="shared" si="11"/>
        <v>0</v>
      </c>
      <c r="F188" s="28">
        <f t="shared" si="8"/>
        <v>0</v>
      </c>
      <c r="G188" s="26"/>
      <c r="H188" s="29">
        <f t="shared" si="9"/>
        <v>0</v>
      </c>
      <c r="I188" s="30">
        <f t="shared" si="10"/>
        <v>0</v>
      </c>
    </row>
    <row r="189" spans="1:9" ht="15" hidden="1">
      <c r="A189" s="24" t="s">
        <v>715</v>
      </c>
      <c r="B189" s="25" t="s">
        <v>716</v>
      </c>
      <c r="C189" s="26"/>
      <c r="D189" s="27"/>
      <c r="E189" s="27">
        <f t="shared" si="11"/>
        <v>0</v>
      </c>
      <c r="F189" s="28">
        <f t="shared" si="8"/>
        <v>0</v>
      </c>
      <c r="G189" s="26"/>
      <c r="H189" s="29">
        <f t="shared" si="9"/>
        <v>0</v>
      </c>
      <c r="I189" s="30">
        <f t="shared" si="10"/>
        <v>0</v>
      </c>
    </row>
    <row r="190" spans="1:9" ht="15" hidden="1">
      <c r="A190" s="24" t="s">
        <v>717</v>
      </c>
      <c r="B190" s="25" t="s">
        <v>718</v>
      </c>
      <c r="C190" s="26"/>
      <c r="D190" s="27"/>
      <c r="E190" s="27">
        <f t="shared" si="11"/>
        <v>0</v>
      </c>
      <c r="F190" s="28">
        <f t="shared" si="8"/>
        <v>0</v>
      </c>
      <c r="G190" s="26"/>
      <c r="H190" s="29">
        <f t="shared" si="9"/>
        <v>0</v>
      </c>
      <c r="I190" s="30">
        <f t="shared" si="10"/>
        <v>0</v>
      </c>
    </row>
    <row r="191" spans="1:9" ht="15" hidden="1">
      <c r="A191" s="24" t="s">
        <v>719</v>
      </c>
      <c r="B191" s="25" t="s">
        <v>720</v>
      </c>
      <c r="C191" s="26">
        <f>SUM(C192:C195)</f>
        <v>0</v>
      </c>
      <c r="D191" s="27">
        <f>SUM(D192:D195)</f>
        <v>0</v>
      </c>
      <c r="E191" s="27">
        <f t="shared" si="11"/>
        <v>0</v>
      </c>
      <c r="F191" s="28">
        <f t="shared" si="8"/>
        <v>0</v>
      </c>
      <c r="G191" s="26">
        <f>SUM(G192:G195)</f>
        <v>0</v>
      </c>
      <c r="H191" s="29">
        <f t="shared" si="9"/>
        <v>0</v>
      </c>
      <c r="I191" s="30">
        <f t="shared" si="10"/>
        <v>0</v>
      </c>
    </row>
    <row r="192" spans="1:9" ht="15" hidden="1">
      <c r="A192" s="24" t="s">
        <v>721</v>
      </c>
      <c r="B192" s="25" t="s">
        <v>714</v>
      </c>
      <c r="C192" s="26"/>
      <c r="D192" s="27"/>
      <c r="E192" s="27">
        <f t="shared" si="11"/>
        <v>0</v>
      </c>
      <c r="F192" s="28">
        <f t="shared" si="8"/>
        <v>0</v>
      </c>
      <c r="G192" s="26"/>
      <c r="H192" s="29">
        <f t="shared" si="9"/>
        <v>0</v>
      </c>
      <c r="I192" s="30">
        <f t="shared" si="10"/>
        <v>0</v>
      </c>
    </row>
    <row r="193" spans="1:9" ht="15" hidden="1">
      <c r="A193" s="24" t="s">
        <v>722</v>
      </c>
      <c r="B193" s="25" t="s">
        <v>723</v>
      </c>
      <c r="C193" s="26"/>
      <c r="D193" s="27"/>
      <c r="E193" s="27">
        <f t="shared" si="11"/>
        <v>0</v>
      </c>
      <c r="F193" s="28">
        <f t="shared" si="8"/>
        <v>0</v>
      </c>
      <c r="G193" s="26"/>
      <c r="H193" s="29">
        <f t="shared" si="9"/>
        <v>0</v>
      </c>
      <c r="I193" s="30">
        <f t="shared" si="10"/>
        <v>0</v>
      </c>
    </row>
    <row r="194" spans="1:9" ht="15" hidden="1">
      <c r="A194" s="24" t="s">
        <v>724</v>
      </c>
      <c r="B194" s="25" t="s">
        <v>725</v>
      </c>
      <c r="C194" s="26"/>
      <c r="D194" s="27"/>
      <c r="E194" s="27">
        <f t="shared" si="11"/>
        <v>0</v>
      </c>
      <c r="F194" s="28">
        <f t="shared" si="8"/>
        <v>0</v>
      </c>
      <c r="G194" s="26"/>
      <c r="H194" s="29">
        <f t="shared" si="9"/>
        <v>0</v>
      </c>
      <c r="I194" s="30">
        <f t="shared" si="10"/>
        <v>0</v>
      </c>
    </row>
    <row r="195" spans="1:9" ht="15" hidden="1">
      <c r="A195" s="24" t="s">
        <v>726</v>
      </c>
      <c r="B195" s="25" t="s">
        <v>716</v>
      </c>
      <c r="C195" s="26"/>
      <c r="D195" s="27"/>
      <c r="E195" s="27">
        <f t="shared" si="11"/>
        <v>0</v>
      </c>
      <c r="F195" s="28">
        <f t="shared" si="8"/>
        <v>0</v>
      </c>
      <c r="G195" s="26"/>
      <c r="H195" s="29">
        <f t="shared" si="9"/>
        <v>0</v>
      </c>
      <c r="I195" s="30">
        <f t="shared" si="10"/>
        <v>0</v>
      </c>
    </row>
    <row r="196" spans="1:9" ht="15" hidden="1">
      <c r="A196" s="24" t="s">
        <v>727</v>
      </c>
      <c r="B196" s="25" t="s">
        <v>728</v>
      </c>
      <c r="C196" s="26"/>
      <c r="D196" s="27"/>
      <c r="E196" s="27">
        <f t="shared" si="11"/>
        <v>0</v>
      </c>
      <c r="F196" s="28">
        <f t="shared" si="8"/>
        <v>0</v>
      </c>
      <c r="G196" s="26"/>
      <c r="H196" s="29">
        <f t="shared" si="9"/>
        <v>0</v>
      </c>
      <c r="I196" s="30">
        <f t="shared" si="10"/>
        <v>0</v>
      </c>
    </row>
    <row r="197" spans="1:9" ht="15" hidden="1">
      <c r="A197" s="24" t="s">
        <v>729</v>
      </c>
      <c r="B197" s="25" t="s">
        <v>730</v>
      </c>
      <c r="C197" s="26"/>
      <c r="D197" s="27"/>
      <c r="E197" s="27">
        <f t="shared" si="11"/>
        <v>0</v>
      </c>
      <c r="F197" s="28">
        <f t="shared" si="8"/>
        <v>0</v>
      </c>
      <c r="G197" s="26"/>
      <c r="H197" s="29">
        <f t="shared" si="9"/>
        <v>0</v>
      </c>
      <c r="I197" s="30">
        <f t="shared" si="10"/>
        <v>0</v>
      </c>
    </row>
    <row r="198" spans="1:9" ht="15" hidden="1">
      <c r="A198" s="24" t="s">
        <v>731</v>
      </c>
      <c r="B198" s="25" t="s">
        <v>732</v>
      </c>
      <c r="C198" s="26">
        <f>SUM(C199:C201)</f>
        <v>0</v>
      </c>
      <c r="D198" s="27">
        <f>SUM(D199:D201)</f>
        <v>0</v>
      </c>
      <c r="E198" s="27">
        <f t="shared" si="11"/>
        <v>0</v>
      </c>
      <c r="F198" s="28">
        <f t="shared" si="8"/>
        <v>0</v>
      </c>
      <c r="G198" s="26">
        <f>SUM(G199:G201)</f>
        <v>0</v>
      </c>
      <c r="H198" s="29">
        <f t="shared" si="9"/>
        <v>0</v>
      </c>
      <c r="I198" s="30">
        <f t="shared" si="10"/>
        <v>0</v>
      </c>
    </row>
    <row r="199" spans="1:9" ht="15" hidden="1">
      <c r="A199" s="31">
        <v>2210201</v>
      </c>
      <c r="B199" s="25" t="s">
        <v>733</v>
      </c>
      <c r="C199" s="26"/>
      <c r="D199" s="27"/>
      <c r="E199" s="27">
        <f t="shared" si="11"/>
        <v>0</v>
      </c>
      <c r="F199" s="28">
        <f aca="true" t="shared" si="12" ref="F199:F262">IF(OR(E199=0,E$298=0),0,E199/E$298)*100</f>
        <v>0</v>
      </c>
      <c r="G199" s="26"/>
      <c r="H199" s="29">
        <f t="shared" si="9"/>
        <v>0</v>
      </c>
      <c r="I199" s="30">
        <f t="shared" si="10"/>
        <v>0</v>
      </c>
    </row>
    <row r="200" spans="1:9" ht="15" hidden="1">
      <c r="A200" s="31">
        <v>2210202</v>
      </c>
      <c r="B200" s="25" t="s">
        <v>712</v>
      </c>
      <c r="C200" s="26"/>
      <c r="D200" s="27"/>
      <c r="E200" s="27">
        <f t="shared" si="11"/>
        <v>0</v>
      </c>
      <c r="F200" s="28">
        <f t="shared" si="12"/>
        <v>0</v>
      </c>
      <c r="G200" s="26"/>
      <c r="H200" s="29">
        <f aca="true" t="shared" si="13" ref="H200:H263">IF(OR(G200=0,E200=0),0,G200/E200)*100</f>
        <v>0</v>
      </c>
      <c r="I200" s="30">
        <f t="shared" si="10"/>
        <v>0</v>
      </c>
    </row>
    <row r="201" spans="1:9" ht="15" hidden="1">
      <c r="A201" s="31">
        <v>2210203</v>
      </c>
      <c r="B201" s="25" t="s">
        <v>734</v>
      </c>
      <c r="C201" s="26"/>
      <c r="D201" s="27"/>
      <c r="E201" s="27">
        <f t="shared" si="11"/>
        <v>0</v>
      </c>
      <c r="F201" s="28">
        <f t="shared" si="12"/>
        <v>0</v>
      </c>
      <c r="G201" s="26"/>
      <c r="H201" s="29">
        <f t="shared" si="13"/>
        <v>0</v>
      </c>
      <c r="I201" s="30">
        <f aca="true" t="shared" si="14" ref="I201:I268">SUM(E201-G201)</f>
        <v>0</v>
      </c>
    </row>
    <row r="202" spans="1:9" ht="15" hidden="1">
      <c r="A202" s="24" t="s">
        <v>735</v>
      </c>
      <c r="B202" s="25" t="s">
        <v>736</v>
      </c>
      <c r="C202" s="26"/>
      <c r="D202" s="27"/>
      <c r="E202" s="27">
        <f t="shared" si="11"/>
        <v>0</v>
      </c>
      <c r="F202" s="28">
        <f t="shared" si="12"/>
        <v>0</v>
      </c>
      <c r="G202" s="26"/>
      <c r="H202" s="29">
        <f t="shared" si="13"/>
        <v>0</v>
      </c>
      <c r="I202" s="30">
        <f t="shared" si="14"/>
        <v>0</v>
      </c>
    </row>
    <row r="203" spans="1:9" ht="15" hidden="1">
      <c r="A203" s="31" t="s">
        <v>737</v>
      </c>
      <c r="B203" s="25" t="s">
        <v>738</v>
      </c>
      <c r="C203" s="26"/>
      <c r="D203" s="27"/>
      <c r="E203" s="27">
        <f aca="true" t="shared" si="15" ref="E203:E270">SUM(C203:D203)</f>
        <v>0</v>
      </c>
      <c r="F203" s="28">
        <f t="shared" si="12"/>
        <v>0</v>
      </c>
      <c r="G203" s="26"/>
      <c r="H203" s="29">
        <f t="shared" si="13"/>
        <v>0</v>
      </c>
      <c r="I203" s="30">
        <f t="shared" si="14"/>
        <v>0</v>
      </c>
    </row>
    <row r="204" spans="1:9" ht="15" hidden="1">
      <c r="A204" s="31" t="s">
        <v>739</v>
      </c>
      <c r="B204" s="25" t="s">
        <v>740</v>
      </c>
      <c r="C204" s="26">
        <f>SUM(C205:C206)</f>
        <v>0</v>
      </c>
      <c r="D204" s="27">
        <f>SUM(D205:D206)</f>
        <v>0</v>
      </c>
      <c r="E204" s="27">
        <f t="shared" si="15"/>
        <v>0</v>
      </c>
      <c r="F204" s="28">
        <f t="shared" si="12"/>
        <v>0</v>
      </c>
      <c r="G204" s="26">
        <f>SUM(G205:G206)</f>
        <v>0</v>
      </c>
      <c r="H204" s="29">
        <f t="shared" si="13"/>
        <v>0</v>
      </c>
      <c r="I204" s="30">
        <f t="shared" si="14"/>
        <v>0</v>
      </c>
    </row>
    <row r="205" spans="1:9" ht="15" hidden="1">
      <c r="A205" s="31" t="s">
        <v>741</v>
      </c>
      <c r="B205" s="25" t="s">
        <v>508</v>
      </c>
      <c r="C205" s="26"/>
      <c r="D205" s="27"/>
      <c r="E205" s="27">
        <f t="shared" si="15"/>
        <v>0</v>
      </c>
      <c r="F205" s="28">
        <f t="shared" si="12"/>
        <v>0</v>
      </c>
      <c r="G205" s="26"/>
      <c r="H205" s="29">
        <f t="shared" si="13"/>
        <v>0</v>
      </c>
      <c r="I205" s="30">
        <f t="shared" si="14"/>
        <v>0</v>
      </c>
    </row>
    <row r="206" spans="1:9" ht="15" hidden="1">
      <c r="A206" s="31" t="s">
        <v>742</v>
      </c>
      <c r="B206" s="25" t="s">
        <v>743</v>
      </c>
      <c r="C206" s="26"/>
      <c r="D206" s="27"/>
      <c r="E206" s="27">
        <f t="shared" si="15"/>
        <v>0</v>
      </c>
      <c r="F206" s="28">
        <f t="shared" si="12"/>
        <v>0</v>
      </c>
      <c r="G206" s="26"/>
      <c r="H206" s="29">
        <f t="shared" si="13"/>
        <v>0</v>
      </c>
      <c r="I206" s="30">
        <f t="shared" si="14"/>
        <v>0</v>
      </c>
    </row>
    <row r="207" spans="1:9" ht="15" hidden="1">
      <c r="A207" s="24" t="s">
        <v>744</v>
      </c>
      <c r="B207" s="25" t="s">
        <v>745</v>
      </c>
      <c r="C207" s="26"/>
      <c r="D207" s="27"/>
      <c r="E207" s="27">
        <f t="shared" si="15"/>
        <v>0</v>
      </c>
      <c r="F207" s="28">
        <f t="shared" si="12"/>
        <v>0</v>
      </c>
      <c r="G207" s="26"/>
      <c r="H207" s="29">
        <f t="shared" si="13"/>
        <v>0</v>
      </c>
      <c r="I207" s="30">
        <f t="shared" si="14"/>
        <v>0</v>
      </c>
    </row>
    <row r="208" spans="1:9" ht="15" hidden="1">
      <c r="A208" s="32" t="s">
        <v>746</v>
      </c>
      <c r="B208" s="17" t="s">
        <v>747</v>
      </c>
      <c r="C208" s="33">
        <f>SUM(C211)</f>
        <v>0</v>
      </c>
      <c r="D208" s="18">
        <f>SUM(D211)</f>
        <v>0</v>
      </c>
      <c r="E208" s="18">
        <f t="shared" si="15"/>
        <v>0</v>
      </c>
      <c r="F208" s="19">
        <f t="shared" si="12"/>
        <v>0</v>
      </c>
      <c r="G208" s="33">
        <f>SUM(G211)</f>
        <v>0</v>
      </c>
      <c r="H208" s="20">
        <f t="shared" si="13"/>
        <v>0</v>
      </c>
      <c r="I208" s="21">
        <f t="shared" si="14"/>
        <v>0</v>
      </c>
    </row>
    <row r="209" spans="1:9" ht="15" hidden="1">
      <c r="A209" s="31" t="s">
        <v>748</v>
      </c>
      <c r="B209" s="35" t="s">
        <v>749</v>
      </c>
      <c r="C209" s="33"/>
      <c r="D209" s="18"/>
      <c r="E209" s="27">
        <f t="shared" si="15"/>
        <v>0</v>
      </c>
      <c r="F209" s="28">
        <f t="shared" si="12"/>
        <v>0</v>
      </c>
      <c r="G209" s="26">
        <f>SUM(G210)</f>
        <v>0</v>
      </c>
      <c r="H209" s="29">
        <f>IF(OR(G209=0,E209=0),0,G209/E209)*100</f>
        <v>0</v>
      </c>
      <c r="I209" s="30">
        <f>SUM(E209-G209)</f>
        <v>0</v>
      </c>
    </row>
    <row r="210" spans="1:9" ht="15" hidden="1">
      <c r="A210" s="32" t="s">
        <v>750</v>
      </c>
      <c r="B210" s="36" t="s">
        <v>751</v>
      </c>
      <c r="C210" s="26">
        <f>SUM(C211)</f>
        <v>0</v>
      </c>
      <c r="D210" s="27">
        <f>SUM(D211)</f>
        <v>0</v>
      </c>
      <c r="E210" s="27">
        <f t="shared" si="15"/>
        <v>0</v>
      </c>
      <c r="F210" s="28">
        <f t="shared" si="12"/>
        <v>0</v>
      </c>
      <c r="G210" s="26">
        <f>SUM(G211)</f>
        <v>0</v>
      </c>
      <c r="H210" s="29">
        <f t="shared" si="13"/>
        <v>0</v>
      </c>
      <c r="I210" s="30">
        <f t="shared" si="14"/>
        <v>0</v>
      </c>
    </row>
    <row r="211" spans="1:9" ht="15" hidden="1">
      <c r="A211" s="31" t="s">
        <v>752</v>
      </c>
      <c r="B211" s="25" t="s">
        <v>753</v>
      </c>
      <c r="C211" s="26"/>
      <c r="D211" s="27"/>
      <c r="E211" s="27">
        <f t="shared" si="15"/>
        <v>0</v>
      </c>
      <c r="F211" s="28">
        <f t="shared" si="12"/>
        <v>0</v>
      </c>
      <c r="G211" s="26"/>
      <c r="H211" s="29">
        <f t="shared" si="13"/>
        <v>0</v>
      </c>
      <c r="I211" s="30">
        <f t="shared" si="14"/>
        <v>0</v>
      </c>
    </row>
    <row r="212" spans="1:9" ht="15" hidden="1">
      <c r="A212" s="32" t="s">
        <v>754</v>
      </c>
      <c r="B212" s="17" t="s">
        <v>755</v>
      </c>
      <c r="C212" s="33">
        <f>SUM(C213:C227)</f>
        <v>0</v>
      </c>
      <c r="D212" s="18">
        <f>SUM(D213:D227)</f>
        <v>0</v>
      </c>
      <c r="E212" s="18">
        <f t="shared" si="15"/>
        <v>0</v>
      </c>
      <c r="F212" s="19">
        <f t="shared" si="12"/>
        <v>0</v>
      </c>
      <c r="G212" s="33">
        <f>SUM(G213:G227)</f>
        <v>0</v>
      </c>
      <c r="H212" s="20">
        <f t="shared" si="13"/>
        <v>0</v>
      </c>
      <c r="I212" s="21">
        <f t="shared" si="14"/>
        <v>0</v>
      </c>
    </row>
    <row r="213" spans="1:9" ht="15" hidden="1">
      <c r="A213" s="24" t="s">
        <v>756</v>
      </c>
      <c r="B213" s="25" t="s">
        <v>757</v>
      </c>
      <c r="C213" s="26"/>
      <c r="D213" s="27"/>
      <c r="E213" s="27">
        <f t="shared" si="15"/>
        <v>0</v>
      </c>
      <c r="F213" s="28">
        <f t="shared" si="12"/>
        <v>0</v>
      </c>
      <c r="G213" s="26"/>
      <c r="H213" s="29">
        <f t="shared" si="13"/>
        <v>0</v>
      </c>
      <c r="I213" s="30">
        <f t="shared" si="14"/>
        <v>0</v>
      </c>
    </row>
    <row r="214" spans="1:9" ht="15" hidden="1">
      <c r="A214" s="24" t="s">
        <v>758</v>
      </c>
      <c r="B214" s="25" t="s">
        <v>759</v>
      </c>
      <c r="C214" s="26"/>
      <c r="D214" s="27"/>
      <c r="E214" s="27">
        <f t="shared" si="15"/>
        <v>0</v>
      </c>
      <c r="F214" s="28">
        <f t="shared" si="12"/>
        <v>0</v>
      </c>
      <c r="G214" s="26"/>
      <c r="H214" s="29">
        <f t="shared" si="13"/>
        <v>0</v>
      </c>
      <c r="I214" s="30">
        <f t="shared" si="14"/>
        <v>0</v>
      </c>
    </row>
    <row r="215" spans="1:9" ht="15" hidden="1">
      <c r="A215" s="24" t="s">
        <v>760</v>
      </c>
      <c r="B215" s="25" t="s">
        <v>761</v>
      </c>
      <c r="C215" s="26"/>
      <c r="D215" s="27"/>
      <c r="E215" s="27">
        <f t="shared" si="15"/>
        <v>0</v>
      </c>
      <c r="F215" s="28">
        <f t="shared" si="12"/>
        <v>0</v>
      </c>
      <c r="G215" s="26"/>
      <c r="H215" s="29">
        <f t="shared" si="13"/>
        <v>0</v>
      </c>
      <c r="I215" s="30">
        <f t="shared" si="14"/>
        <v>0</v>
      </c>
    </row>
    <row r="216" spans="1:9" ht="15" hidden="1">
      <c r="A216" s="24" t="s">
        <v>762</v>
      </c>
      <c r="B216" s="25" t="s">
        <v>763</v>
      </c>
      <c r="C216" s="26"/>
      <c r="D216" s="27"/>
      <c r="E216" s="27">
        <f t="shared" si="15"/>
        <v>0</v>
      </c>
      <c r="F216" s="28">
        <f t="shared" si="12"/>
        <v>0</v>
      </c>
      <c r="G216" s="26"/>
      <c r="H216" s="29">
        <f t="shared" si="13"/>
        <v>0</v>
      </c>
      <c r="I216" s="30">
        <f t="shared" si="14"/>
        <v>0</v>
      </c>
    </row>
    <row r="217" spans="1:9" ht="15" hidden="1">
      <c r="A217" s="24" t="s">
        <v>764</v>
      </c>
      <c r="B217" s="25" t="s">
        <v>765</v>
      </c>
      <c r="C217" s="26"/>
      <c r="D217" s="27"/>
      <c r="E217" s="27">
        <f t="shared" si="15"/>
        <v>0</v>
      </c>
      <c r="F217" s="28">
        <f t="shared" si="12"/>
        <v>0</v>
      </c>
      <c r="G217" s="26"/>
      <c r="H217" s="29">
        <f t="shared" si="13"/>
        <v>0</v>
      </c>
      <c r="I217" s="30">
        <f t="shared" si="14"/>
        <v>0</v>
      </c>
    </row>
    <row r="218" spans="1:9" ht="15" hidden="1">
      <c r="A218" s="24" t="s">
        <v>766</v>
      </c>
      <c r="B218" s="25" t="s">
        <v>767</v>
      </c>
      <c r="C218" s="26"/>
      <c r="D218" s="27"/>
      <c r="E218" s="27">
        <f t="shared" si="15"/>
        <v>0</v>
      </c>
      <c r="F218" s="28">
        <f t="shared" si="12"/>
        <v>0</v>
      </c>
      <c r="G218" s="26"/>
      <c r="H218" s="29">
        <f t="shared" si="13"/>
        <v>0</v>
      </c>
      <c r="I218" s="30">
        <f t="shared" si="14"/>
        <v>0</v>
      </c>
    </row>
    <row r="219" spans="1:9" ht="15" hidden="1">
      <c r="A219" s="24" t="s">
        <v>768</v>
      </c>
      <c r="B219" s="25" t="s">
        <v>769</v>
      </c>
      <c r="C219" s="26"/>
      <c r="D219" s="27"/>
      <c r="E219" s="27">
        <f t="shared" si="15"/>
        <v>0</v>
      </c>
      <c r="F219" s="28">
        <f t="shared" si="12"/>
        <v>0</v>
      </c>
      <c r="G219" s="26"/>
      <c r="H219" s="29">
        <f t="shared" si="13"/>
        <v>0</v>
      </c>
      <c r="I219" s="30">
        <f t="shared" si="14"/>
        <v>0</v>
      </c>
    </row>
    <row r="220" spans="1:9" ht="15" hidden="1">
      <c r="A220" s="24" t="s">
        <v>770</v>
      </c>
      <c r="B220" s="25" t="s">
        <v>771</v>
      </c>
      <c r="C220" s="26"/>
      <c r="D220" s="27"/>
      <c r="E220" s="27">
        <f t="shared" si="15"/>
        <v>0</v>
      </c>
      <c r="F220" s="28">
        <f t="shared" si="12"/>
        <v>0</v>
      </c>
      <c r="G220" s="26"/>
      <c r="H220" s="29">
        <f t="shared" si="13"/>
        <v>0</v>
      </c>
      <c r="I220" s="30">
        <f t="shared" si="14"/>
        <v>0</v>
      </c>
    </row>
    <row r="221" spans="1:9" ht="15" hidden="1">
      <c r="A221" s="24" t="s">
        <v>772</v>
      </c>
      <c r="B221" s="25" t="s">
        <v>773</v>
      </c>
      <c r="C221" s="26"/>
      <c r="D221" s="27"/>
      <c r="E221" s="27">
        <f t="shared" si="15"/>
        <v>0</v>
      </c>
      <c r="F221" s="28">
        <f t="shared" si="12"/>
        <v>0</v>
      </c>
      <c r="G221" s="26"/>
      <c r="H221" s="29">
        <f t="shared" si="13"/>
        <v>0</v>
      </c>
      <c r="I221" s="30">
        <f t="shared" si="14"/>
        <v>0</v>
      </c>
    </row>
    <row r="222" spans="1:9" ht="15" hidden="1">
      <c r="A222" s="24" t="s">
        <v>774</v>
      </c>
      <c r="B222" s="25" t="s">
        <v>775</v>
      </c>
      <c r="C222" s="26"/>
      <c r="D222" s="27"/>
      <c r="E222" s="27">
        <f t="shared" si="15"/>
        <v>0</v>
      </c>
      <c r="F222" s="28">
        <f t="shared" si="12"/>
        <v>0</v>
      </c>
      <c r="G222" s="26"/>
      <c r="H222" s="29">
        <f t="shared" si="13"/>
        <v>0</v>
      </c>
      <c r="I222" s="30">
        <f t="shared" si="14"/>
        <v>0</v>
      </c>
    </row>
    <row r="223" spans="1:9" ht="15" hidden="1">
      <c r="A223" s="24" t="s">
        <v>776</v>
      </c>
      <c r="B223" s="25" t="s">
        <v>777</v>
      </c>
      <c r="C223" s="26"/>
      <c r="D223" s="27"/>
      <c r="E223" s="27">
        <f t="shared" si="15"/>
        <v>0</v>
      </c>
      <c r="F223" s="28">
        <f t="shared" si="12"/>
        <v>0</v>
      </c>
      <c r="G223" s="26"/>
      <c r="H223" s="29">
        <f t="shared" si="13"/>
        <v>0</v>
      </c>
      <c r="I223" s="30">
        <f t="shared" si="14"/>
        <v>0</v>
      </c>
    </row>
    <row r="224" spans="1:9" ht="15" hidden="1">
      <c r="A224" s="24" t="s">
        <v>778</v>
      </c>
      <c r="B224" s="25" t="s">
        <v>779</v>
      </c>
      <c r="C224" s="26"/>
      <c r="D224" s="27"/>
      <c r="E224" s="27">
        <f t="shared" si="15"/>
        <v>0</v>
      </c>
      <c r="F224" s="28">
        <f t="shared" si="12"/>
        <v>0</v>
      </c>
      <c r="G224" s="26"/>
      <c r="H224" s="29">
        <f t="shared" si="13"/>
        <v>0</v>
      </c>
      <c r="I224" s="30">
        <f t="shared" si="14"/>
        <v>0</v>
      </c>
    </row>
    <row r="225" spans="1:9" ht="15" hidden="1">
      <c r="A225" s="24" t="s">
        <v>780</v>
      </c>
      <c r="B225" s="25" t="s">
        <v>781</v>
      </c>
      <c r="C225" s="26"/>
      <c r="D225" s="27"/>
      <c r="E225" s="27">
        <f t="shared" si="15"/>
        <v>0</v>
      </c>
      <c r="F225" s="28">
        <f t="shared" si="12"/>
        <v>0</v>
      </c>
      <c r="G225" s="26"/>
      <c r="H225" s="29">
        <f t="shared" si="13"/>
        <v>0</v>
      </c>
      <c r="I225" s="30">
        <f t="shared" si="14"/>
        <v>0</v>
      </c>
    </row>
    <row r="226" spans="1:9" ht="15" hidden="1">
      <c r="A226" s="24" t="s">
        <v>782</v>
      </c>
      <c r="B226" s="25" t="s">
        <v>783</v>
      </c>
      <c r="C226" s="26"/>
      <c r="D226" s="27"/>
      <c r="E226" s="27">
        <f t="shared" si="15"/>
        <v>0</v>
      </c>
      <c r="F226" s="28">
        <f t="shared" si="12"/>
        <v>0</v>
      </c>
      <c r="G226" s="26"/>
      <c r="H226" s="29">
        <f t="shared" si="13"/>
        <v>0</v>
      </c>
      <c r="I226" s="30">
        <f t="shared" si="14"/>
        <v>0</v>
      </c>
    </row>
    <row r="227" spans="1:9" ht="15" hidden="1">
      <c r="A227" s="24" t="s">
        <v>784</v>
      </c>
      <c r="B227" s="25" t="s">
        <v>785</v>
      </c>
      <c r="C227" s="26"/>
      <c r="D227" s="27"/>
      <c r="E227" s="27">
        <f t="shared" si="15"/>
        <v>0</v>
      </c>
      <c r="F227" s="28">
        <f t="shared" si="12"/>
        <v>0</v>
      </c>
      <c r="G227" s="26"/>
      <c r="H227" s="29">
        <f t="shared" si="13"/>
        <v>0</v>
      </c>
      <c r="I227" s="30">
        <f t="shared" si="14"/>
        <v>0</v>
      </c>
    </row>
    <row r="228" spans="1:9" ht="15">
      <c r="A228" s="32" t="s">
        <v>786</v>
      </c>
      <c r="B228" s="17" t="s">
        <v>787</v>
      </c>
      <c r="C228" s="33">
        <f>SUM(C230:C247)-C233-C241</f>
        <v>15422957.271</v>
      </c>
      <c r="D228" s="18">
        <f>SUM(D230:D247)-D233-D241</f>
        <v>0</v>
      </c>
      <c r="E228" s="18">
        <f t="shared" si="15"/>
        <v>15422957.271</v>
      </c>
      <c r="F228" s="19">
        <f t="shared" si="12"/>
        <v>98.58794416125556</v>
      </c>
      <c r="G228" s="33">
        <f>SUM(G230:G247)-G233-G241</f>
        <v>15122957.271</v>
      </c>
      <c r="H228" s="20">
        <f t="shared" si="13"/>
        <v>98.05484775242104</v>
      </c>
      <c r="I228" s="21">
        <f t="shared" si="14"/>
        <v>300000</v>
      </c>
    </row>
    <row r="229" spans="1:9" ht="15">
      <c r="A229" s="24" t="s">
        <v>788</v>
      </c>
      <c r="B229" s="25" t="s">
        <v>789</v>
      </c>
      <c r="C229" s="26">
        <f>SUM(C230:C232)</f>
        <v>15422957.271</v>
      </c>
      <c r="D229" s="27">
        <f>SUM(D230:D232)</f>
        <v>0</v>
      </c>
      <c r="E229" s="27">
        <f t="shared" si="15"/>
        <v>15422957.271</v>
      </c>
      <c r="F229" s="28">
        <f t="shared" si="12"/>
        <v>98.58794416125556</v>
      </c>
      <c r="G229" s="26">
        <f>SUM(G230:G232)</f>
        <v>15122957.271</v>
      </c>
      <c r="H229" s="29">
        <f t="shared" si="13"/>
        <v>98.05484775242104</v>
      </c>
      <c r="I229" s="30">
        <f t="shared" si="14"/>
        <v>300000</v>
      </c>
    </row>
    <row r="230" spans="1:9" ht="15">
      <c r="A230" s="31" t="s">
        <v>790</v>
      </c>
      <c r="B230" s="25" t="s">
        <v>791</v>
      </c>
      <c r="C230" s="26">
        <v>15422957.271</v>
      </c>
      <c r="D230" s="27"/>
      <c r="E230" s="27">
        <f t="shared" si="15"/>
        <v>15422957.271</v>
      </c>
      <c r="F230" s="28">
        <f t="shared" si="12"/>
        <v>98.58794416125556</v>
      </c>
      <c r="G230" s="26">
        <v>15122957.271</v>
      </c>
      <c r="H230" s="29">
        <f t="shared" si="13"/>
        <v>98.05484775242104</v>
      </c>
      <c r="I230" s="30">
        <f t="shared" si="14"/>
        <v>300000</v>
      </c>
    </row>
    <row r="231" spans="1:9" ht="15" hidden="1">
      <c r="A231" s="31" t="s">
        <v>792</v>
      </c>
      <c r="B231" s="25" t="s">
        <v>793</v>
      </c>
      <c r="C231" s="26"/>
      <c r="D231" s="27"/>
      <c r="E231" s="27">
        <f>SUM(C231:D231)</f>
        <v>0</v>
      </c>
      <c r="F231" s="28">
        <f t="shared" si="12"/>
        <v>0</v>
      </c>
      <c r="G231" s="26"/>
      <c r="H231" s="29">
        <f>IF(OR(G231=0,E231=0),0,G231/E231)*100</f>
        <v>0</v>
      </c>
      <c r="I231" s="30">
        <f>SUM(E231-G231)</f>
        <v>0</v>
      </c>
    </row>
    <row r="232" spans="1:9" ht="15" hidden="1">
      <c r="A232" s="31" t="s">
        <v>794</v>
      </c>
      <c r="B232" s="25" t="s">
        <v>795</v>
      </c>
      <c r="C232" s="26"/>
      <c r="D232" s="27"/>
      <c r="E232" s="27">
        <f t="shared" si="15"/>
        <v>0</v>
      </c>
      <c r="F232" s="28">
        <f t="shared" si="12"/>
        <v>0</v>
      </c>
      <c r="G232" s="26"/>
      <c r="H232" s="29">
        <f t="shared" si="13"/>
        <v>0</v>
      </c>
      <c r="I232" s="30">
        <f t="shared" si="14"/>
        <v>0</v>
      </c>
    </row>
    <row r="233" spans="1:9" ht="15" hidden="1">
      <c r="A233" s="24" t="s">
        <v>796</v>
      </c>
      <c r="B233" s="25" t="s">
        <v>797</v>
      </c>
      <c r="C233" s="26">
        <f>SUM(C234:C238)</f>
        <v>0</v>
      </c>
      <c r="D233" s="27">
        <f>SUM(D234:D238)</f>
        <v>0</v>
      </c>
      <c r="E233" s="27">
        <f t="shared" si="15"/>
        <v>0</v>
      </c>
      <c r="F233" s="28">
        <f t="shared" si="12"/>
        <v>0</v>
      </c>
      <c r="G233" s="26">
        <f>SUM(G234:G238)</f>
        <v>0</v>
      </c>
      <c r="H233" s="29">
        <f t="shared" si="13"/>
        <v>0</v>
      </c>
      <c r="I233" s="30">
        <f t="shared" si="14"/>
        <v>0</v>
      </c>
    </row>
    <row r="234" spans="1:9" ht="15" hidden="1">
      <c r="A234" s="24" t="s">
        <v>798</v>
      </c>
      <c r="B234" s="25" t="s">
        <v>799</v>
      </c>
      <c r="C234" s="26"/>
      <c r="D234" s="27"/>
      <c r="E234" s="27">
        <f t="shared" si="15"/>
        <v>0</v>
      </c>
      <c r="F234" s="28">
        <f t="shared" si="12"/>
        <v>0</v>
      </c>
      <c r="G234" s="26"/>
      <c r="H234" s="29">
        <f t="shared" si="13"/>
        <v>0</v>
      </c>
      <c r="I234" s="30">
        <f t="shared" si="14"/>
        <v>0</v>
      </c>
    </row>
    <row r="235" spans="1:9" ht="24" hidden="1">
      <c r="A235" s="24" t="s">
        <v>800</v>
      </c>
      <c r="B235" s="25" t="s">
        <v>801</v>
      </c>
      <c r="C235" s="26"/>
      <c r="D235" s="27"/>
      <c r="E235" s="27">
        <f t="shared" si="15"/>
        <v>0</v>
      </c>
      <c r="F235" s="28">
        <f t="shared" si="12"/>
        <v>0</v>
      </c>
      <c r="G235" s="26"/>
      <c r="H235" s="29">
        <f t="shared" si="13"/>
        <v>0</v>
      </c>
      <c r="I235" s="30">
        <f t="shared" si="14"/>
        <v>0</v>
      </c>
    </row>
    <row r="236" spans="1:9" ht="15" hidden="1">
      <c r="A236" s="24" t="s">
        <v>802</v>
      </c>
      <c r="B236" s="25" t="s">
        <v>803</v>
      </c>
      <c r="C236" s="26"/>
      <c r="D236" s="27"/>
      <c r="E236" s="27">
        <f t="shared" si="15"/>
        <v>0</v>
      </c>
      <c r="F236" s="28">
        <f t="shared" si="12"/>
        <v>0</v>
      </c>
      <c r="G236" s="26"/>
      <c r="H236" s="29">
        <f t="shared" si="13"/>
        <v>0</v>
      </c>
      <c r="I236" s="30">
        <f t="shared" si="14"/>
        <v>0</v>
      </c>
    </row>
    <row r="237" spans="1:9" ht="24" hidden="1">
      <c r="A237" s="24" t="s">
        <v>804</v>
      </c>
      <c r="B237" s="25" t="s">
        <v>805</v>
      </c>
      <c r="C237" s="26"/>
      <c r="D237" s="27"/>
      <c r="E237" s="27">
        <f t="shared" si="15"/>
        <v>0</v>
      </c>
      <c r="F237" s="28">
        <f t="shared" si="12"/>
        <v>0</v>
      </c>
      <c r="G237" s="26"/>
      <c r="H237" s="29">
        <f t="shared" si="13"/>
        <v>0</v>
      </c>
      <c r="I237" s="30">
        <f t="shared" si="14"/>
        <v>0</v>
      </c>
    </row>
    <row r="238" spans="1:9" ht="24" hidden="1">
      <c r="A238" s="24" t="s">
        <v>806</v>
      </c>
      <c r="B238" s="25" t="s">
        <v>807</v>
      </c>
      <c r="C238" s="26"/>
      <c r="D238" s="27"/>
      <c r="E238" s="27">
        <f t="shared" si="15"/>
        <v>0</v>
      </c>
      <c r="F238" s="28">
        <f t="shared" si="12"/>
        <v>0</v>
      </c>
      <c r="G238" s="26"/>
      <c r="H238" s="29">
        <f t="shared" si="13"/>
        <v>0</v>
      </c>
      <c r="I238" s="30">
        <f t="shared" si="14"/>
        <v>0</v>
      </c>
    </row>
    <row r="239" spans="1:9" ht="15" hidden="1">
      <c r="A239" s="24" t="s">
        <v>808</v>
      </c>
      <c r="B239" s="25" t="s">
        <v>809</v>
      </c>
      <c r="C239" s="26"/>
      <c r="D239" s="27"/>
      <c r="E239" s="27">
        <f t="shared" si="15"/>
        <v>0</v>
      </c>
      <c r="F239" s="28">
        <f t="shared" si="12"/>
        <v>0</v>
      </c>
      <c r="G239" s="26"/>
      <c r="H239" s="29">
        <f t="shared" si="13"/>
        <v>0</v>
      </c>
      <c r="I239" s="30">
        <f t="shared" si="14"/>
        <v>0</v>
      </c>
    </row>
    <row r="240" spans="1:9" ht="15" hidden="1">
      <c r="A240" s="24" t="s">
        <v>810</v>
      </c>
      <c r="B240" s="25" t="s">
        <v>811</v>
      </c>
      <c r="C240" s="26"/>
      <c r="D240" s="27"/>
      <c r="E240" s="27">
        <f t="shared" si="15"/>
        <v>0</v>
      </c>
      <c r="F240" s="28">
        <f t="shared" si="12"/>
        <v>0</v>
      </c>
      <c r="G240" s="26"/>
      <c r="H240" s="29">
        <f t="shared" si="13"/>
        <v>0</v>
      </c>
      <c r="I240" s="30">
        <f t="shared" si="14"/>
        <v>0</v>
      </c>
    </row>
    <row r="241" spans="1:9" ht="24" hidden="1">
      <c r="A241" s="31" t="s">
        <v>812</v>
      </c>
      <c r="B241" s="25" t="s">
        <v>813</v>
      </c>
      <c r="C241" s="26">
        <f>SUM(C242:C243)</f>
        <v>0</v>
      </c>
      <c r="D241" s="27">
        <f>SUM(D242:D243)</f>
        <v>0</v>
      </c>
      <c r="E241" s="27">
        <f t="shared" si="15"/>
        <v>0</v>
      </c>
      <c r="F241" s="28">
        <f t="shared" si="12"/>
        <v>0</v>
      </c>
      <c r="G241" s="26">
        <f>SUM(G242:G243)</f>
        <v>0</v>
      </c>
      <c r="H241" s="29">
        <f t="shared" si="13"/>
        <v>0</v>
      </c>
      <c r="I241" s="30">
        <f t="shared" si="14"/>
        <v>0</v>
      </c>
    </row>
    <row r="242" spans="1:9" ht="15" hidden="1">
      <c r="A242" s="31" t="s">
        <v>814</v>
      </c>
      <c r="B242" s="25" t="s">
        <v>815</v>
      </c>
      <c r="C242" s="26"/>
      <c r="D242" s="27"/>
      <c r="E242" s="27">
        <f t="shared" si="15"/>
        <v>0</v>
      </c>
      <c r="F242" s="28">
        <f t="shared" si="12"/>
        <v>0</v>
      </c>
      <c r="G242" s="26"/>
      <c r="H242" s="29">
        <f t="shared" si="13"/>
        <v>0</v>
      </c>
      <c r="I242" s="30">
        <f t="shared" si="14"/>
        <v>0</v>
      </c>
    </row>
    <row r="243" spans="1:9" ht="15" hidden="1">
      <c r="A243" s="31" t="s">
        <v>816</v>
      </c>
      <c r="B243" s="25" t="s">
        <v>817</v>
      </c>
      <c r="C243" s="26"/>
      <c r="D243" s="27"/>
      <c r="E243" s="27">
        <f t="shared" si="15"/>
        <v>0</v>
      </c>
      <c r="F243" s="28">
        <f t="shared" si="12"/>
        <v>0</v>
      </c>
      <c r="G243" s="26"/>
      <c r="H243" s="29">
        <f t="shared" si="13"/>
        <v>0</v>
      </c>
      <c r="I243" s="30">
        <f t="shared" si="14"/>
        <v>0</v>
      </c>
    </row>
    <row r="244" spans="1:9" ht="15" hidden="1">
      <c r="A244" s="24" t="s">
        <v>818</v>
      </c>
      <c r="B244" s="25" t="s">
        <v>819</v>
      </c>
      <c r="C244" s="26"/>
      <c r="D244" s="27"/>
      <c r="E244" s="27">
        <f t="shared" si="15"/>
        <v>0</v>
      </c>
      <c r="F244" s="28">
        <f t="shared" si="12"/>
        <v>0</v>
      </c>
      <c r="G244" s="26"/>
      <c r="H244" s="29">
        <f t="shared" si="13"/>
        <v>0</v>
      </c>
      <c r="I244" s="30">
        <f t="shared" si="14"/>
        <v>0</v>
      </c>
    </row>
    <row r="245" spans="1:9" ht="15" hidden="1">
      <c r="A245" s="24" t="s">
        <v>820</v>
      </c>
      <c r="B245" s="25" t="s">
        <v>821</v>
      </c>
      <c r="C245" s="26"/>
      <c r="D245" s="27"/>
      <c r="E245" s="27">
        <f>SUM(C245:D245)</f>
        <v>0</v>
      </c>
      <c r="F245" s="28">
        <f t="shared" si="12"/>
        <v>0</v>
      </c>
      <c r="G245" s="26"/>
      <c r="H245" s="29">
        <f>IF(OR(G245=0,E245=0),0,G245/E245)*100</f>
        <v>0</v>
      </c>
      <c r="I245" s="30">
        <f>SUM(E245-G245)</f>
        <v>0</v>
      </c>
    </row>
    <row r="246" spans="1:9" ht="15" hidden="1">
      <c r="A246" s="24" t="s">
        <v>822</v>
      </c>
      <c r="B246" s="35" t="s">
        <v>823</v>
      </c>
      <c r="C246" s="26"/>
      <c r="D246" s="27"/>
      <c r="E246" s="27">
        <f t="shared" si="15"/>
        <v>0</v>
      </c>
      <c r="F246" s="28">
        <f t="shared" si="12"/>
        <v>0</v>
      </c>
      <c r="G246" s="26"/>
      <c r="H246" s="29">
        <f t="shared" si="13"/>
        <v>0</v>
      </c>
      <c r="I246" s="30">
        <f t="shared" si="14"/>
        <v>0</v>
      </c>
    </row>
    <row r="247" spans="1:9" ht="15" hidden="1">
      <c r="A247" s="31" t="s">
        <v>824</v>
      </c>
      <c r="B247" s="25" t="s">
        <v>825</v>
      </c>
      <c r="C247" s="26"/>
      <c r="D247" s="27"/>
      <c r="E247" s="27">
        <f t="shared" si="15"/>
        <v>0</v>
      </c>
      <c r="F247" s="28">
        <f t="shared" si="12"/>
        <v>0</v>
      </c>
      <c r="G247" s="26"/>
      <c r="H247" s="29">
        <f t="shared" si="13"/>
        <v>0</v>
      </c>
      <c r="I247" s="30">
        <f t="shared" si="14"/>
        <v>0</v>
      </c>
    </row>
    <row r="248" spans="1:9" ht="15" hidden="1">
      <c r="A248" s="32" t="s">
        <v>826</v>
      </c>
      <c r="B248" s="17" t="s">
        <v>827</v>
      </c>
      <c r="C248" s="33">
        <f>SUM(C249:C264)-C251-C256</f>
        <v>0</v>
      </c>
      <c r="D248" s="18">
        <f>SUM(D249:D264)-D251-D256</f>
        <v>0</v>
      </c>
      <c r="E248" s="18">
        <f t="shared" si="15"/>
        <v>0</v>
      </c>
      <c r="F248" s="19">
        <f t="shared" si="12"/>
        <v>0</v>
      </c>
      <c r="G248" s="33">
        <f>SUM(G249:G264)-G251-G256</f>
        <v>0</v>
      </c>
      <c r="H248" s="20">
        <f t="shared" si="13"/>
        <v>0</v>
      </c>
      <c r="I248" s="21">
        <f t="shared" si="14"/>
        <v>0</v>
      </c>
    </row>
    <row r="249" spans="1:9" ht="15" hidden="1">
      <c r="A249" s="24" t="s">
        <v>828</v>
      </c>
      <c r="B249" s="25" t="s">
        <v>829</v>
      </c>
      <c r="C249" s="26"/>
      <c r="D249" s="27"/>
      <c r="E249" s="27">
        <f t="shared" si="15"/>
        <v>0</v>
      </c>
      <c r="F249" s="28">
        <f t="shared" si="12"/>
        <v>0</v>
      </c>
      <c r="G249" s="26"/>
      <c r="H249" s="29">
        <f t="shared" si="13"/>
        <v>0</v>
      </c>
      <c r="I249" s="30">
        <f t="shared" si="14"/>
        <v>0</v>
      </c>
    </row>
    <row r="250" spans="1:9" ht="15" hidden="1">
      <c r="A250" s="24" t="s">
        <v>830</v>
      </c>
      <c r="B250" s="25" t="s">
        <v>831</v>
      </c>
      <c r="C250" s="26"/>
      <c r="D250" s="27"/>
      <c r="E250" s="27">
        <f t="shared" si="15"/>
        <v>0</v>
      </c>
      <c r="F250" s="28">
        <f t="shared" si="12"/>
        <v>0</v>
      </c>
      <c r="G250" s="26"/>
      <c r="H250" s="29">
        <f t="shared" si="13"/>
        <v>0</v>
      </c>
      <c r="I250" s="30">
        <f t="shared" si="14"/>
        <v>0</v>
      </c>
    </row>
    <row r="251" spans="1:9" ht="15" hidden="1">
      <c r="A251" s="24" t="s">
        <v>832</v>
      </c>
      <c r="B251" s="25" t="s">
        <v>819</v>
      </c>
      <c r="C251" s="26">
        <f>SUM(C252:C253)</f>
        <v>0</v>
      </c>
      <c r="D251" s="27">
        <f>SUM(D252:D253)</f>
        <v>0</v>
      </c>
      <c r="E251" s="27">
        <f t="shared" si="15"/>
        <v>0</v>
      </c>
      <c r="F251" s="28">
        <f t="shared" si="12"/>
        <v>0</v>
      </c>
      <c r="G251" s="26">
        <f>SUM(G252:G253)</f>
        <v>0</v>
      </c>
      <c r="H251" s="29">
        <f t="shared" si="13"/>
        <v>0</v>
      </c>
      <c r="I251" s="30">
        <f t="shared" si="14"/>
        <v>0</v>
      </c>
    </row>
    <row r="252" spans="1:9" ht="15" hidden="1">
      <c r="A252" s="31" t="s">
        <v>833</v>
      </c>
      <c r="B252" s="25" t="s">
        <v>834</v>
      </c>
      <c r="C252" s="26"/>
      <c r="D252" s="27"/>
      <c r="E252" s="27">
        <f t="shared" si="15"/>
        <v>0</v>
      </c>
      <c r="F252" s="28">
        <f t="shared" si="12"/>
        <v>0</v>
      </c>
      <c r="G252" s="26"/>
      <c r="H252" s="29">
        <f t="shared" si="13"/>
        <v>0</v>
      </c>
      <c r="I252" s="30">
        <f t="shared" si="14"/>
        <v>0</v>
      </c>
    </row>
    <row r="253" spans="1:9" ht="15" hidden="1">
      <c r="A253" s="31" t="s">
        <v>835</v>
      </c>
      <c r="B253" s="25" t="s">
        <v>836</v>
      </c>
      <c r="C253" s="26"/>
      <c r="D253" s="27"/>
      <c r="E253" s="27">
        <f t="shared" si="15"/>
        <v>0</v>
      </c>
      <c r="F253" s="28">
        <f t="shared" si="12"/>
        <v>0</v>
      </c>
      <c r="G253" s="26"/>
      <c r="H253" s="29">
        <f t="shared" si="13"/>
        <v>0</v>
      </c>
      <c r="I253" s="30">
        <f t="shared" si="14"/>
        <v>0</v>
      </c>
    </row>
    <row r="254" spans="1:9" ht="15" hidden="1">
      <c r="A254" s="31" t="s">
        <v>837</v>
      </c>
      <c r="B254" s="25" t="s">
        <v>838</v>
      </c>
      <c r="C254" s="26"/>
      <c r="D254" s="27"/>
      <c r="E254" s="27">
        <f t="shared" si="15"/>
        <v>0</v>
      </c>
      <c r="F254" s="28">
        <f t="shared" si="12"/>
        <v>0</v>
      </c>
      <c r="G254" s="26"/>
      <c r="H254" s="29">
        <f t="shared" si="13"/>
        <v>0</v>
      </c>
      <c r="I254" s="30">
        <f t="shared" si="14"/>
        <v>0</v>
      </c>
    </row>
    <row r="255" spans="1:9" ht="24" hidden="1">
      <c r="A255" s="24" t="s">
        <v>839</v>
      </c>
      <c r="B255" s="25" t="s">
        <v>840</v>
      </c>
      <c r="C255" s="26"/>
      <c r="D255" s="27"/>
      <c r="E255" s="27">
        <f t="shared" si="15"/>
        <v>0</v>
      </c>
      <c r="F255" s="28">
        <f t="shared" si="12"/>
        <v>0</v>
      </c>
      <c r="G255" s="26"/>
      <c r="H255" s="29">
        <f t="shared" si="13"/>
        <v>0</v>
      </c>
      <c r="I255" s="30">
        <f t="shared" si="14"/>
        <v>0</v>
      </c>
    </row>
    <row r="256" spans="1:9" ht="15" hidden="1">
      <c r="A256" s="31" t="s">
        <v>841</v>
      </c>
      <c r="B256" s="25" t="s">
        <v>842</v>
      </c>
      <c r="C256" s="26">
        <f>SUM(C257:C263)</f>
        <v>0</v>
      </c>
      <c r="D256" s="27">
        <f>SUM(D257:D263)</f>
        <v>0</v>
      </c>
      <c r="E256" s="27">
        <f t="shared" si="15"/>
        <v>0</v>
      </c>
      <c r="F256" s="28">
        <f t="shared" si="12"/>
        <v>0</v>
      </c>
      <c r="G256" s="26">
        <f>SUM(G257:G263)</f>
        <v>0</v>
      </c>
      <c r="H256" s="29">
        <f t="shared" si="13"/>
        <v>0</v>
      </c>
      <c r="I256" s="30">
        <f t="shared" si="14"/>
        <v>0</v>
      </c>
    </row>
    <row r="257" spans="1:9" ht="15" hidden="1">
      <c r="A257" s="31" t="s">
        <v>843</v>
      </c>
      <c r="B257" s="25" t="s">
        <v>844</v>
      </c>
      <c r="C257" s="26"/>
      <c r="D257" s="27"/>
      <c r="E257" s="27">
        <f t="shared" si="15"/>
        <v>0</v>
      </c>
      <c r="F257" s="28">
        <f t="shared" si="12"/>
        <v>0</v>
      </c>
      <c r="G257" s="26"/>
      <c r="H257" s="29">
        <f t="shared" si="13"/>
        <v>0</v>
      </c>
      <c r="I257" s="30">
        <f t="shared" si="14"/>
        <v>0</v>
      </c>
    </row>
    <row r="258" spans="1:9" ht="15" hidden="1">
      <c r="A258" s="31" t="s">
        <v>845</v>
      </c>
      <c r="B258" s="25" t="s">
        <v>846</v>
      </c>
      <c r="C258" s="26"/>
      <c r="D258" s="27"/>
      <c r="E258" s="27">
        <f t="shared" si="15"/>
        <v>0</v>
      </c>
      <c r="F258" s="28">
        <f t="shared" si="12"/>
        <v>0</v>
      </c>
      <c r="G258" s="26"/>
      <c r="H258" s="29">
        <f t="shared" si="13"/>
        <v>0</v>
      </c>
      <c r="I258" s="30">
        <f t="shared" si="14"/>
        <v>0</v>
      </c>
    </row>
    <row r="259" spans="1:9" ht="24" hidden="1">
      <c r="A259" s="31" t="s">
        <v>847</v>
      </c>
      <c r="B259" s="25" t="s">
        <v>848</v>
      </c>
      <c r="C259" s="26"/>
      <c r="D259" s="27"/>
      <c r="E259" s="27">
        <f t="shared" si="15"/>
        <v>0</v>
      </c>
      <c r="F259" s="28">
        <f t="shared" si="12"/>
        <v>0</v>
      </c>
      <c r="G259" s="26"/>
      <c r="H259" s="29">
        <f t="shared" si="13"/>
        <v>0</v>
      </c>
      <c r="I259" s="30">
        <f t="shared" si="14"/>
        <v>0</v>
      </c>
    </row>
    <row r="260" spans="1:9" ht="15" hidden="1">
      <c r="A260" s="31" t="s">
        <v>849</v>
      </c>
      <c r="B260" s="25" t="s">
        <v>850</v>
      </c>
      <c r="C260" s="26"/>
      <c r="D260" s="27"/>
      <c r="E260" s="27">
        <f t="shared" si="15"/>
        <v>0</v>
      </c>
      <c r="F260" s="28">
        <f t="shared" si="12"/>
        <v>0</v>
      </c>
      <c r="G260" s="26"/>
      <c r="H260" s="29">
        <f t="shared" si="13"/>
        <v>0</v>
      </c>
      <c r="I260" s="30">
        <f t="shared" si="14"/>
        <v>0</v>
      </c>
    </row>
    <row r="261" spans="1:9" ht="15" hidden="1">
      <c r="A261" s="31" t="s">
        <v>851</v>
      </c>
      <c r="B261" s="25" t="s">
        <v>852</v>
      </c>
      <c r="C261" s="26"/>
      <c r="D261" s="27"/>
      <c r="E261" s="27">
        <f t="shared" si="15"/>
        <v>0</v>
      </c>
      <c r="F261" s="28">
        <f t="shared" si="12"/>
        <v>0</v>
      </c>
      <c r="G261" s="26"/>
      <c r="H261" s="29">
        <f t="shared" si="13"/>
        <v>0</v>
      </c>
      <c r="I261" s="30">
        <f t="shared" si="14"/>
        <v>0</v>
      </c>
    </row>
    <row r="262" spans="1:9" ht="15" hidden="1">
      <c r="A262" s="31" t="s">
        <v>853</v>
      </c>
      <c r="B262" s="25" t="s">
        <v>854</v>
      </c>
      <c r="C262" s="26"/>
      <c r="D262" s="27"/>
      <c r="E262" s="27">
        <f>SUM(C262:D262)</f>
        <v>0</v>
      </c>
      <c r="F262" s="28">
        <f t="shared" si="12"/>
        <v>0</v>
      </c>
      <c r="G262" s="26"/>
      <c r="H262" s="29">
        <f>IF(OR(G262=0,E262=0),0,G262/E262)*100</f>
        <v>0</v>
      </c>
      <c r="I262" s="30">
        <f>SUM(E262-G262)</f>
        <v>0</v>
      </c>
    </row>
    <row r="263" spans="1:9" ht="15" hidden="1">
      <c r="A263" s="31" t="s">
        <v>855</v>
      </c>
      <c r="B263" s="25" t="s">
        <v>856</v>
      </c>
      <c r="C263" s="26"/>
      <c r="D263" s="27"/>
      <c r="E263" s="27">
        <f t="shared" si="15"/>
        <v>0</v>
      </c>
      <c r="F263" s="28">
        <f aca="true" t="shared" si="16" ref="F263:F298">IF(OR(E263=0,E$298=0),0,E263/E$298)*100</f>
        <v>0</v>
      </c>
      <c r="G263" s="26"/>
      <c r="H263" s="29">
        <f t="shared" si="13"/>
        <v>0</v>
      </c>
      <c r="I263" s="30">
        <f t="shared" si="14"/>
        <v>0</v>
      </c>
    </row>
    <row r="264" spans="1:9" ht="15" hidden="1">
      <c r="A264" s="31" t="s">
        <v>857</v>
      </c>
      <c r="B264" s="25" t="s">
        <v>688</v>
      </c>
      <c r="C264" s="26"/>
      <c r="D264" s="27"/>
      <c r="E264" s="27">
        <f t="shared" si="15"/>
        <v>0</v>
      </c>
      <c r="F264" s="28">
        <f t="shared" si="16"/>
        <v>0</v>
      </c>
      <c r="G264" s="26"/>
      <c r="H264" s="29">
        <f aca="true" t="shared" si="17" ref="H264:H298">IF(OR(G264=0,E264=0),0,G264/E264)*100</f>
        <v>0</v>
      </c>
      <c r="I264" s="30">
        <f t="shared" si="14"/>
        <v>0</v>
      </c>
    </row>
    <row r="265" spans="1:9" ht="15" hidden="1">
      <c r="A265" s="31">
        <v>23</v>
      </c>
      <c r="B265" s="25" t="s">
        <v>858</v>
      </c>
      <c r="C265" s="26"/>
      <c r="D265" s="27"/>
      <c r="E265" s="27">
        <f t="shared" si="15"/>
        <v>0</v>
      </c>
      <c r="F265" s="28">
        <f t="shared" si="16"/>
        <v>0</v>
      </c>
      <c r="G265" s="26"/>
      <c r="H265" s="29">
        <f t="shared" si="17"/>
        <v>0</v>
      </c>
      <c r="I265" s="30">
        <f t="shared" si="14"/>
        <v>0</v>
      </c>
    </row>
    <row r="266" spans="1:9" ht="15" hidden="1">
      <c r="A266" s="32" t="s">
        <v>859</v>
      </c>
      <c r="B266" s="17" t="s">
        <v>860</v>
      </c>
      <c r="C266" s="33">
        <f>SUM(C267+C275+C278+C281+C282+C283+C284+C285)</f>
        <v>0</v>
      </c>
      <c r="D266" s="18">
        <f>SUM(D267+D275+D278+D281+D282+D283+D284+D285)</f>
        <v>0</v>
      </c>
      <c r="E266" s="18">
        <f t="shared" si="15"/>
        <v>0</v>
      </c>
      <c r="F266" s="19">
        <f t="shared" si="16"/>
        <v>0</v>
      </c>
      <c r="G266" s="33">
        <f>SUM(G267+G275+G278+G281+G282+G283+G284+G285)</f>
        <v>0</v>
      </c>
      <c r="H266" s="20">
        <f t="shared" si="17"/>
        <v>0</v>
      </c>
      <c r="I266" s="21">
        <f t="shared" si="14"/>
        <v>0</v>
      </c>
    </row>
    <row r="267" spans="1:9" ht="15" hidden="1">
      <c r="A267" s="32" t="s">
        <v>861</v>
      </c>
      <c r="B267" s="17" t="s">
        <v>862</v>
      </c>
      <c r="C267" s="33">
        <f>SUM(C268:C272)</f>
        <v>0</v>
      </c>
      <c r="D267" s="18">
        <f>SUM(D268:D272)</f>
        <v>0</v>
      </c>
      <c r="E267" s="18">
        <f t="shared" si="15"/>
        <v>0</v>
      </c>
      <c r="F267" s="19">
        <f t="shared" si="16"/>
        <v>0</v>
      </c>
      <c r="G267" s="33">
        <f>SUM(G268:G272)</f>
        <v>0</v>
      </c>
      <c r="H267" s="20">
        <f t="shared" si="17"/>
        <v>0</v>
      </c>
      <c r="I267" s="21">
        <f t="shared" si="14"/>
        <v>0</v>
      </c>
    </row>
    <row r="268" spans="1:9" ht="15" hidden="1">
      <c r="A268" s="24" t="s">
        <v>863</v>
      </c>
      <c r="B268" s="25" t="s">
        <v>864</v>
      </c>
      <c r="C268" s="26"/>
      <c r="D268" s="27"/>
      <c r="E268" s="27">
        <f t="shared" si="15"/>
        <v>0</v>
      </c>
      <c r="F268" s="28">
        <f t="shared" si="16"/>
        <v>0</v>
      </c>
      <c r="G268" s="26"/>
      <c r="H268" s="29">
        <f t="shared" si="17"/>
        <v>0</v>
      </c>
      <c r="I268" s="30">
        <f t="shared" si="14"/>
        <v>0</v>
      </c>
    </row>
    <row r="269" spans="1:9" ht="15" hidden="1">
      <c r="A269" s="24" t="s">
        <v>865</v>
      </c>
      <c r="B269" s="25" t="s">
        <v>866</v>
      </c>
      <c r="C269" s="26"/>
      <c r="D269" s="27"/>
      <c r="E269" s="27">
        <f t="shared" si="15"/>
        <v>0</v>
      </c>
      <c r="F269" s="28">
        <f t="shared" si="16"/>
        <v>0</v>
      </c>
      <c r="G269" s="26"/>
      <c r="H269" s="29">
        <f t="shared" si="17"/>
        <v>0</v>
      </c>
      <c r="I269" s="30">
        <f aca="true" t="shared" si="18" ref="I269:I298">SUM(E269-G269)</f>
        <v>0</v>
      </c>
    </row>
    <row r="270" spans="1:9" ht="15" hidden="1">
      <c r="A270" s="24" t="s">
        <v>867</v>
      </c>
      <c r="B270" s="25" t="s">
        <v>868</v>
      </c>
      <c r="C270" s="26"/>
      <c r="D270" s="27"/>
      <c r="E270" s="27">
        <f t="shared" si="15"/>
        <v>0</v>
      </c>
      <c r="F270" s="28">
        <f t="shared" si="16"/>
        <v>0</v>
      </c>
      <c r="G270" s="26"/>
      <c r="H270" s="29">
        <f t="shared" si="17"/>
        <v>0</v>
      </c>
      <c r="I270" s="30">
        <f t="shared" si="18"/>
        <v>0</v>
      </c>
    </row>
    <row r="271" spans="1:9" ht="15" hidden="1">
      <c r="A271" s="24" t="s">
        <v>869</v>
      </c>
      <c r="B271" s="25" t="s">
        <v>870</v>
      </c>
      <c r="C271" s="26"/>
      <c r="D271" s="27"/>
      <c r="E271" s="27">
        <f aca="true" t="shared" si="19" ref="E271:E298">SUM(C271:D271)</f>
        <v>0</v>
      </c>
      <c r="F271" s="28">
        <f t="shared" si="16"/>
        <v>0</v>
      </c>
      <c r="G271" s="26"/>
      <c r="H271" s="29">
        <f t="shared" si="17"/>
        <v>0</v>
      </c>
      <c r="I271" s="30">
        <f t="shared" si="18"/>
        <v>0</v>
      </c>
    </row>
    <row r="272" spans="1:9" ht="15" hidden="1">
      <c r="A272" s="24" t="s">
        <v>871</v>
      </c>
      <c r="B272" s="25" t="s">
        <v>872</v>
      </c>
      <c r="C272" s="26">
        <f>SUM(C273:C274)</f>
        <v>0</v>
      </c>
      <c r="D272" s="27">
        <f>SUM(D273:D274)</f>
        <v>0</v>
      </c>
      <c r="E272" s="27">
        <f t="shared" si="19"/>
        <v>0</v>
      </c>
      <c r="F272" s="28">
        <f t="shared" si="16"/>
        <v>0</v>
      </c>
      <c r="G272" s="26">
        <f>SUM(G273:G274)</f>
        <v>0</v>
      </c>
      <c r="H272" s="29">
        <f t="shared" si="17"/>
        <v>0</v>
      </c>
      <c r="I272" s="30">
        <f t="shared" si="18"/>
        <v>0</v>
      </c>
    </row>
    <row r="273" spans="1:9" ht="15" hidden="1">
      <c r="A273" s="24" t="s">
        <v>873</v>
      </c>
      <c r="B273" s="25" t="s">
        <v>874</v>
      </c>
      <c r="C273" s="26"/>
      <c r="D273" s="27"/>
      <c r="E273" s="27">
        <f t="shared" si="19"/>
        <v>0</v>
      </c>
      <c r="F273" s="28">
        <f t="shared" si="16"/>
        <v>0</v>
      </c>
      <c r="G273" s="26"/>
      <c r="H273" s="29">
        <f t="shared" si="17"/>
        <v>0</v>
      </c>
      <c r="I273" s="30">
        <f t="shared" si="18"/>
        <v>0</v>
      </c>
    </row>
    <row r="274" spans="1:9" ht="15" hidden="1">
      <c r="A274" s="24" t="s">
        <v>875</v>
      </c>
      <c r="B274" s="25" t="s">
        <v>876</v>
      </c>
      <c r="C274" s="26"/>
      <c r="D274" s="27"/>
      <c r="E274" s="27">
        <f t="shared" si="19"/>
        <v>0</v>
      </c>
      <c r="F274" s="28">
        <f t="shared" si="16"/>
        <v>0</v>
      </c>
      <c r="G274" s="26"/>
      <c r="H274" s="29">
        <f t="shared" si="17"/>
        <v>0</v>
      </c>
      <c r="I274" s="30">
        <f t="shared" si="18"/>
        <v>0</v>
      </c>
    </row>
    <row r="275" spans="1:9" ht="15" hidden="1">
      <c r="A275" s="32" t="s">
        <v>877</v>
      </c>
      <c r="B275" s="17" t="s">
        <v>878</v>
      </c>
      <c r="C275" s="33">
        <f>SUM(C276:C277)</f>
        <v>0</v>
      </c>
      <c r="D275" s="18">
        <f>SUM(D276:D277)</f>
        <v>0</v>
      </c>
      <c r="E275" s="18">
        <f t="shared" si="19"/>
        <v>0</v>
      </c>
      <c r="F275" s="19">
        <f t="shared" si="16"/>
        <v>0</v>
      </c>
      <c r="G275" s="33">
        <f>SUM(G276:G277)</f>
        <v>0</v>
      </c>
      <c r="H275" s="20">
        <f t="shared" si="17"/>
        <v>0</v>
      </c>
      <c r="I275" s="21">
        <f t="shared" si="18"/>
        <v>0</v>
      </c>
    </row>
    <row r="276" spans="1:9" ht="15" hidden="1">
      <c r="A276" s="24" t="s">
        <v>879</v>
      </c>
      <c r="B276" s="25" t="s">
        <v>880</v>
      </c>
      <c r="C276" s="26"/>
      <c r="D276" s="27"/>
      <c r="E276" s="27">
        <f t="shared" si="19"/>
        <v>0</v>
      </c>
      <c r="F276" s="28">
        <f t="shared" si="16"/>
        <v>0</v>
      </c>
      <c r="G276" s="26"/>
      <c r="H276" s="29">
        <f t="shared" si="17"/>
        <v>0</v>
      </c>
      <c r="I276" s="30">
        <f t="shared" si="18"/>
        <v>0</v>
      </c>
    </row>
    <row r="277" spans="1:9" ht="15" hidden="1">
      <c r="A277" s="24" t="s">
        <v>881</v>
      </c>
      <c r="B277" s="25" t="s">
        <v>882</v>
      </c>
      <c r="C277" s="26"/>
      <c r="D277" s="27"/>
      <c r="E277" s="27">
        <f t="shared" si="19"/>
        <v>0</v>
      </c>
      <c r="F277" s="28">
        <f t="shared" si="16"/>
        <v>0</v>
      </c>
      <c r="G277" s="26"/>
      <c r="H277" s="29">
        <f t="shared" si="17"/>
        <v>0</v>
      </c>
      <c r="I277" s="30">
        <f t="shared" si="18"/>
        <v>0</v>
      </c>
    </row>
    <row r="278" spans="1:9" ht="24" hidden="1">
      <c r="A278" s="24" t="s">
        <v>883</v>
      </c>
      <c r="B278" s="25" t="s">
        <v>884</v>
      </c>
      <c r="C278" s="27">
        <f>SUM(C279:C280)</f>
        <v>0</v>
      </c>
      <c r="D278" s="27">
        <f>SUM(D279:D280)</f>
        <v>0</v>
      </c>
      <c r="E278" s="27">
        <f t="shared" si="19"/>
        <v>0</v>
      </c>
      <c r="F278" s="28">
        <f t="shared" si="16"/>
        <v>0</v>
      </c>
      <c r="G278" s="27">
        <f>SUM(G279:G280)</f>
        <v>0</v>
      </c>
      <c r="H278" s="29">
        <f t="shared" si="17"/>
        <v>0</v>
      </c>
      <c r="I278" s="30">
        <f t="shared" si="18"/>
        <v>0</v>
      </c>
    </row>
    <row r="279" spans="1:9" ht="15" hidden="1">
      <c r="A279" s="31">
        <v>24301</v>
      </c>
      <c r="B279" s="25" t="s">
        <v>885</v>
      </c>
      <c r="C279" s="26"/>
      <c r="D279" s="27"/>
      <c r="E279" s="27">
        <f t="shared" si="19"/>
        <v>0</v>
      </c>
      <c r="F279" s="28">
        <f t="shared" si="16"/>
        <v>0</v>
      </c>
      <c r="G279" s="26"/>
      <c r="H279" s="29">
        <f t="shared" si="17"/>
        <v>0</v>
      </c>
      <c r="I279" s="30">
        <f t="shared" si="18"/>
        <v>0</v>
      </c>
    </row>
    <row r="280" spans="1:9" ht="24" hidden="1">
      <c r="A280" s="31">
        <v>24302</v>
      </c>
      <c r="B280" s="25" t="s">
        <v>886</v>
      </c>
      <c r="C280" s="26"/>
      <c r="D280" s="27"/>
      <c r="E280" s="27">
        <f t="shared" si="19"/>
        <v>0</v>
      </c>
      <c r="F280" s="28">
        <f t="shared" si="16"/>
        <v>0</v>
      </c>
      <c r="G280" s="26"/>
      <c r="H280" s="29">
        <f t="shared" si="17"/>
        <v>0</v>
      </c>
      <c r="I280" s="30">
        <f t="shared" si="18"/>
        <v>0</v>
      </c>
    </row>
    <row r="281" spans="1:9" ht="15" hidden="1">
      <c r="A281" s="24" t="s">
        <v>887</v>
      </c>
      <c r="B281" s="25" t="s">
        <v>888</v>
      </c>
      <c r="C281" s="26"/>
      <c r="D281" s="27"/>
      <c r="E281" s="27">
        <f t="shared" si="19"/>
        <v>0</v>
      </c>
      <c r="F281" s="28">
        <f t="shared" si="16"/>
        <v>0</v>
      </c>
      <c r="G281" s="26"/>
      <c r="H281" s="29">
        <f t="shared" si="17"/>
        <v>0</v>
      </c>
      <c r="I281" s="30">
        <f t="shared" si="18"/>
        <v>0</v>
      </c>
    </row>
    <row r="282" spans="1:9" ht="36" hidden="1">
      <c r="A282" s="24" t="s">
        <v>889</v>
      </c>
      <c r="B282" s="25" t="s">
        <v>890</v>
      </c>
      <c r="C282" s="26"/>
      <c r="D282" s="27"/>
      <c r="E282" s="27">
        <f t="shared" si="19"/>
        <v>0</v>
      </c>
      <c r="F282" s="28">
        <f t="shared" si="16"/>
        <v>0</v>
      </c>
      <c r="G282" s="26"/>
      <c r="H282" s="29">
        <f t="shared" si="17"/>
        <v>0</v>
      </c>
      <c r="I282" s="30">
        <f t="shared" si="18"/>
        <v>0</v>
      </c>
    </row>
    <row r="283" spans="1:9" ht="15" hidden="1">
      <c r="A283" s="24" t="s">
        <v>891</v>
      </c>
      <c r="B283" s="25" t="s">
        <v>892</v>
      </c>
      <c r="C283" s="26"/>
      <c r="D283" s="27"/>
      <c r="E283" s="27">
        <f t="shared" si="19"/>
        <v>0</v>
      </c>
      <c r="F283" s="28">
        <f t="shared" si="16"/>
        <v>0</v>
      </c>
      <c r="G283" s="26"/>
      <c r="H283" s="29">
        <f t="shared" si="17"/>
        <v>0</v>
      </c>
      <c r="I283" s="30">
        <f t="shared" si="18"/>
        <v>0</v>
      </c>
    </row>
    <row r="284" spans="1:9" ht="15" hidden="1">
      <c r="A284" s="24" t="s">
        <v>893</v>
      </c>
      <c r="B284" s="25" t="s">
        <v>894</v>
      </c>
      <c r="C284" s="26"/>
      <c r="D284" s="27"/>
      <c r="E284" s="27">
        <f t="shared" si="19"/>
        <v>0</v>
      </c>
      <c r="F284" s="28">
        <f t="shared" si="16"/>
        <v>0</v>
      </c>
      <c r="G284" s="26"/>
      <c r="H284" s="29">
        <f t="shared" si="17"/>
        <v>0</v>
      </c>
      <c r="I284" s="30">
        <f t="shared" si="18"/>
        <v>0</v>
      </c>
    </row>
    <row r="285" spans="1:9" ht="15" hidden="1">
      <c r="A285" s="24" t="s">
        <v>895</v>
      </c>
      <c r="B285" s="25" t="s">
        <v>896</v>
      </c>
      <c r="C285" s="26">
        <f>SUM(C286:C292)</f>
        <v>0</v>
      </c>
      <c r="D285" s="27">
        <f>SUM(D286:D292)</f>
        <v>0</v>
      </c>
      <c r="E285" s="27">
        <f t="shared" si="19"/>
        <v>0</v>
      </c>
      <c r="F285" s="28">
        <f t="shared" si="16"/>
        <v>0</v>
      </c>
      <c r="G285" s="26">
        <f>SUM(G286:G292)</f>
        <v>0</v>
      </c>
      <c r="H285" s="29">
        <f t="shared" si="17"/>
        <v>0</v>
      </c>
      <c r="I285" s="30">
        <f t="shared" si="18"/>
        <v>0</v>
      </c>
    </row>
    <row r="286" spans="1:9" ht="15" hidden="1">
      <c r="A286" s="31" t="s">
        <v>897</v>
      </c>
      <c r="B286" s="25" t="s">
        <v>898</v>
      </c>
      <c r="C286" s="26"/>
      <c r="D286" s="27"/>
      <c r="E286" s="27">
        <f t="shared" si="19"/>
        <v>0</v>
      </c>
      <c r="F286" s="28">
        <f t="shared" si="16"/>
        <v>0</v>
      </c>
      <c r="G286" s="26"/>
      <c r="H286" s="29">
        <f t="shared" si="17"/>
        <v>0</v>
      </c>
      <c r="I286" s="30">
        <f t="shared" si="18"/>
        <v>0</v>
      </c>
    </row>
    <row r="287" spans="1:9" ht="15" hidden="1">
      <c r="A287" s="31" t="s">
        <v>899</v>
      </c>
      <c r="B287" s="25" t="s">
        <v>900</v>
      </c>
      <c r="C287" s="26"/>
      <c r="D287" s="27"/>
      <c r="E287" s="27">
        <f t="shared" si="19"/>
        <v>0</v>
      </c>
      <c r="F287" s="28">
        <f t="shared" si="16"/>
        <v>0</v>
      </c>
      <c r="G287" s="26"/>
      <c r="H287" s="29">
        <f t="shared" si="17"/>
        <v>0</v>
      </c>
      <c r="I287" s="30">
        <f t="shared" si="18"/>
        <v>0</v>
      </c>
    </row>
    <row r="288" spans="1:9" ht="15" hidden="1">
      <c r="A288" s="31" t="s">
        <v>901</v>
      </c>
      <c r="B288" s="25" t="s">
        <v>902</v>
      </c>
      <c r="C288" s="26"/>
      <c r="D288" s="27"/>
      <c r="E288" s="27">
        <f t="shared" si="19"/>
        <v>0</v>
      </c>
      <c r="F288" s="28">
        <f t="shared" si="16"/>
        <v>0</v>
      </c>
      <c r="G288" s="26"/>
      <c r="H288" s="29">
        <f t="shared" si="17"/>
        <v>0</v>
      </c>
      <c r="I288" s="30">
        <f t="shared" si="18"/>
        <v>0</v>
      </c>
    </row>
    <row r="289" spans="1:9" ht="15" hidden="1">
      <c r="A289" s="31" t="s">
        <v>903</v>
      </c>
      <c r="B289" s="25" t="s">
        <v>868</v>
      </c>
      <c r="C289" s="26"/>
      <c r="D289" s="27"/>
      <c r="E289" s="27">
        <f t="shared" si="19"/>
        <v>0</v>
      </c>
      <c r="F289" s="28">
        <f t="shared" si="16"/>
        <v>0</v>
      </c>
      <c r="G289" s="26"/>
      <c r="H289" s="29">
        <f t="shared" si="17"/>
        <v>0</v>
      </c>
      <c r="I289" s="30">
        <f t="shared" si="18"/>
        <v>0</v>
      </c>
    </row>
    <row r="290" spans="1:9" ht="24" hidden="1">
      <c r="A290" s="31" t="s">
        <v>904</v>
      </c>
      <c r="B290" s="25" t="s">
        <v>905</v>
      </c>
      <c r="C290" s="26"/>
      <c r="D290" s="27"/>
      <c r="E290" s="27">
        <f t="shared" si="19"/>
        <v>0</v>
      </c>
      <c r="F290" s="28">
        <f t="shared" si="16"/>
        <v>0</v>
      </c>
      <c r="G290" s="26"/>
      <c r="H290" s="29">
        <f t="shared" si="17"/>
        <v>0</v>
      </c>
      <c r="I290" s="30">
        <f t="shared" si="18"/>
        <v>0</v>
      </c>
    </row>
    <row r="291" spans="1:9" ht="15" hidden="1">
      <c r="A291" s="31" t="s">
        <v>906</v>
      </c>
      <c r="B291" s="25" t="s">
        <v>907</v>
      </c>
      <c r="C291" s="26"/>
      <c r="D291" s="27"/>
      <c r="E291" s="27">
        <f t="shared" si="19"/>
        <v>0</v>
      </c>
      <c r="F291" s="28">
        <f t="shared" si="16"/>
        <v>0</v>
      </c>
      <c r="G291" s="26"/>
      <c r="H291" s="29">
        <f t="shared" si="17"/>
        <v>0</v>
      </c>
      <c r="I291" s="30">
        <f t="shared" si="18"/>
        <v>0</v>
      </c>
    </row>
    <row r="292" spans="1:9" ht="15" hidden="1">
      <c r="A292" s="31" t="s">
        <v>908</v>
      </c>
      <c r="B292" s="25" t="s">
        <v>909</v>
      </c>
      <c r="C292" s="26"/>
      <c r="D292" s="27"/>
      <c r="E292" s="27">
        <f t="shared" si="19"/>
        <v>0</v>
      </c>
      <c r="F292" s="28">
        <f t="shared" si="16"/>
        <v>0</v>
      </c>
      <c r="G292" s="26"/>
      <c r="H292" s="29">
        <f t="shared" si="17"/>
        <v>0</v>
      </c>
      <c r="I292" s="30">
        <f t="shared" si="18"/>
        <v>0</v>
      </c>
    </row>
    <row r="293" spans="1:9" ht="15" hidden="1">
      <c r="A293" s="31">
        <v>25</v>
      </c>
      <c r="B293" s="25" t="s">
        <v>910</v>
      </c>
      <c r="C293" s="26">
        <f>SUM(C294)</f>
        <v>0</v>
      </c>
      <c r="D293" s="27">
        <f>SUM(D294)</f>
        <v>0</v>
      </c>
      <c r="E293" s="27">
        <f t="shared" si="19"/>
        <v>0</v>
      </c>
      <c r="F293" s="28">
        <f t="shared" si="16"/>
        <v>0</v>
      </c>
      <c r="G293" s="26">
        <f>SUM(G294)</f>
        <v>0</v>
      </c>
      <c r="H293" s="29">
        <f t="shared" si="17"/>
        <v>0</v>
      </c>
      <c r="I293" s="30">
        <f t="shared" si="18"/>
        <v>0</v>
      </c>
    </row>
    <row r="294" spans="1:9" ht="15" hidden="1">
      <c r="A294" s="31">
        <v>251</v>
      </c>
      <c r="B294" s="25" t="s">
        <v>380</v>
      </c>
      <c r="C294" s="26">
        <f>SUM(C295:C296)</f>
        <v>0</v>
      </c>
      <c r="D294" s="27">
        <f>SUM(D295:D296)</f>
        <v>0</v>
      </c>
      <c r="E294" s="27">
        <f t="shared" si="19"/>
        <v>0</v>
      </c>
      <c r="F294" s="28">
        <f t="shared" si="16"/>
        <v>0</v>
      </c>
      <c r="G294" s="26">
        <f>SUM(G295:G296)</f>
        <v>0</v>
      </c>
      <c r="H294" s="29">
        <f t="shared" si="17"/>
        <v>0</v>
      </c>
      <c r="I294" s="30">
        <f t="shared" si="18"/>
        <v>0</v>
      </c>
    </row>
    <row r="295" spans="1:9" ht="24" hidden="1">
      <c r="A295" s="31">
        <v>25101</v>
      </c>
      <c r="B295" s="25" t="s">
        <v>911</v>
      </c>
      <c r="C295" s="26"/>
      <c r="D295" s="27"/>
      <c r="E295" s="27">
        <f t="shared" si="19"/>
        <v>0</v>
      </c>
      <c r="F295" s="28">
        <f t="shared" si="16"/>
        <v>0</v>
      </c>
      <c r="G295" s="26"/>
      <c r="H295" s="29">
        <f t="shared" si="17"/>
        <v>0</v>
      </c>
      <c r="I295" s="30">
        <f t="shared" si="18"/>
        <v>0</v>
      </c>
    </row>
    <row r="296" spans="1:9" ht="15" hidden="1">
      <c r="A296" s="31">
        <v>25102</v>
      </c>
      <c r="B296" s="25" t="s">
        <v>398</v>
      </c>
      <c r="C296" s="26"/>
      <c r="D296" s="27"/>
      <c r="E296" s="27">
        <f t="shared" si="19"/>
        <v>0</v>
      </c>
      <c r="F296" s="28">
        <f t="shared" si="16"/>
        <v>0</v>
      </c>
      <c r="G296" s="26"/>
      <c r="H296" s="29">
        <f t="shared" si="17"/>
        <v>0</v>
      </c>
      <c r="I296" s="30">
        <f t="shared" si="18"/>
        <v>0</v>
      </c>
    </row>
    <row r="297" spans="1:9" ht="15">
      <c r="A297" s="32" t="s">
        <v>912</v>
      </c>
      <c r="B297" s="37" t="s">
        <v>913</v>
      </c>
      <c r="C297" s="23">
        <f>SUM(C8+C184+C265+C266+C293)</f>
        <v>15643857.271</v>
      </c>
      <c r="D297" s="18">
        <f>SUM(D8+D184+D265+D266+D293)</f>
        <v>0</v>
      </c>
      <c r="E297" s="18">
        <f t="shared" si="19"/>
        <v>15643857.271</v>
      </c>
      <c r="F297" s="19">
        <f t="shared" si="16"/>
        <v>100</v>
      </c>
      <c r="G297" s="23">
        <f>SUM(G8+G184+G265+G266+G293)</f>
        <v>15295655.467</v>
      </c>
      <c r="H297" s="20">
        <f t="shared" si="17"/>
        <v>97.77419470167705</v>
      </c>
      <c r="I297" s="21">
        <f t="shared" si="18"/>
        <v>348201.80399999954</v>
      </c>
    </row>
    <row r="298" spans="1:9" ht="15.75" thickBot="1">
      <c r="A298" s="38"/>
      <c r="B298" s="39" t="s">
        <v>914</v>
      </c>
      <c r="C298" s="40">
        <f>SUM(C7+C297)</f>
        <v>15643857.271</v>
      </c>
      <c r="D298" s="41">
        <f>SUM(D7+D297)</f>
        <v>0</v>
      </c>
      <c r="E298" s="41">
        <f t="shared" si="19"/>
        <v>15643857.271</v>
      </c>
      <c r="F298" s="42">
        <f t="shared" si="16"/>
        <v>100</v>
      </c>
      <c r="G298" s="40">
        <f>SUM(G7+G297)</f>
        <v>15295655.467</v>
      </c>
      <c r="H298" s="43">
        <f t="shared" si="17"/>
        <v>97.77419470167705</v>
      </c>
      <c r="I298" s="44">
        <f t="shared" si="18"/>
        <v>348201.80399999954</v>
      </c>
    </row>
    <row r="299" spans="3:9" ht="15">
      <c r="C299" s="45"/>
      <c r="D299" s="45"/>
      <c r="E299" s="45"/>
      <c r="F299" s="45"/>
      <c r="G299" s="45"/>
      <c r="H299" s="45"/>
      <c r="I299" s="45"/>
    </row>
    <row r="300" spans="3:9" ht="15">
      <c r="C300" s="45"/>
      <c r="D300" s="45"/>
      <c r="E300" s="45"/>
      <c r="F300" s="45"/>
      <c r="G300" s="46"/>
      <c r="H300" s="45"/>
      <c r="I300" s="45"/>
    </row>
    <row r="301" spans="3:9" ht="15">
      <c r="C301" s="45"/>
      <c r="D301" s="45"/>
      <c r="E301" s="45"/>
      <c r="F301" s="45"/>
      <c r="G301" s="45"/>
      <c r="H301" s="45"/>
      <c r="I301" s="45"/>
    </row>
    <row r="302" spans="3:9" ht="15">
      <c r="C302" s="45"/>
      <c r="D302" s="45"/>
      <c r="E302" s="45"/>
      <c r="F302" s="45"/>
      <c r="G302" s="45"/>
      <c r="H302" s="45"/>
      <c r="I302" s="45"/>
    </row>
    <row r="303" spans="3:9" ht="15">
      <c r="C303" s="45"/>
      <c r="D303" s="45"/>
      <c r="E303" s="45"/>
      <c r="F303" s="45"/>
      <c r="G303" s="45"/>
      <c r="H303" s="45"/>
      <c r="I303" s="45"/>
    </row>
    <row r="304" spans="3:9" ht="15">
      <c r="C304" s="45"/>
      <c r="D304" s="45"/>
      <c r="E304" s="45"/>
      <c r="F304" s="45"/>
      <c r="G304" s="45"/>
      <c r="H304" s="45"/>
      <c r="I304" s="45"/>
    </row>
    <row r="305" spans="3:9" ht="15">
      <c r="C305" s="45"/>
      <c r="D305" s="45"/>
      <c r="E305" s="45"/>
      <c r="F305" s="45"/>
      <c r="G305" s="45"/>
      <c r="H305" s="45"/>
      <c r="I305" s="45"/>
    </row>
    <row r="306" spans="3:9" ht="15">
      <c r="C306" s="45"/>
      <c r="D306" s="45"/>
      <c r="E306" s="45"/>
      <c r="F306" s="45"/>
      <c r="G306" s="45"/>
      <c r="H306" s="45"/>
      <c r="I306" s="45"/>
    </row>
    <row r="307" spans="3:9" ht="15">
      <c r="C307" s="45"/>
      <c r="D307" s="45"/>
      <c r="E307" s="45"/>
      <c r="F307" s="45"/>
      <c r="G307" s="45"/>
      <c r="H307" s="45"/>
      <c r="I307" s="45"/>
    </row>
    <row r="308" spans="3:9" ht="15">
      <c r="C308" s="45"/>
      <c r="D308" s="45"/>
      <c r="E308" s="45"/>
      <c r="F308" s="45"/>
      <c r="G308" s="45"/>
      <c r="H308" s="45"/>
      <c r="I308" s="45"/>
    </row>
    <row r="309" spans="3:9" ht="15">
      <c r="C309" s="45"/>
      <c r="D309" s="45"/>
      <c r="E309" s="45"/>
      <c r="F309" s="45"/>
      <c r="G309" s="45"/>
      <c r="H309" s="45"/>
      <c r="I309" s="45"/>
    </row>
    <row r="310" spans="3:9" ht="15">
      <c r="C310" s="45"/>
      <c r="D310" s="45"/>
      <c r="E310" s="45"/>
      <c r="F310" s="45"/>
      <c r="G310" s="45"/>
      <c r="H310" s="45"/>
      <c r="I310" s="45"/>
    </row>
    <row r="311" spans="3:9" ht="15">
      <c r="C311" s="45"/>
      <c r="D311" s="45"/>
      <c r="E311" s="45"/>
      <c r="F311" s="45"/>
      <c r="G311" s="45"/>
      <c r="H311" s="45"/>
      <c r="I311" s="45"/>
    </row>
  </sheetData>
  <mergeCells count="8">
    <mergeCell ref="A5:B5"/>
    <mergeCell ref="C5:E5"/>
    <mergeCell ref="F5:F6"/>
    <mergeCell ref="G5:I5"/>
    <mergeCell ref="C1:I1"/>
    <mergeCell ref="C2:I2"/>
    <mergeCell ref="C3:I3"/>
    <mergeCell ref="C4:I4"/>
  </mergeCells>
  <printOptions horizontalCentered="1" verticalCentered="1"/>
  <pageMargins left="0.3937007874015748" right="0.3937007874015748" top="0.984251968503937" bottom="0.984251968503937" header="0" footer="1.72"/>
  <pageSetup horizontalDpi="600" verticalDpi="600" orientation="landscape" scale="90" r:id="rId2"/>
  <headerFooter alignWithMargins="0">
    <oddFooter>&amp;L&amp;8Fuente: Ejecución presupuestal de la entidad&amp;C&amp;P/&amp;N&amp;R&amp;8&amp;Z&amp;F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5"/>
  <sheetViews>
    <sheetView tabSelected="1" workbookViewId="0" topLeftCell="A1">
      <selection activeCell="B8" sqref="B8"/>
    </sheetView>
  </sheetViews>
  <sheetFormatPr defaultColWidth="11.5546875" defaultRowHeight="15"/>
  <cols>
    <col min="1" max="1" width="12.21484375" style="49" customWidth="1"/>
    <col min="2" max="2" width="22.6640625" style="111" customWidth="1"/>
    <col min="3" max="3" width="5.77734375" style="111" customWidth="1"/>
    <col min="4" max="4" width="8.5546875" style="49" customWidth="1"/>
    <col min="5" max="5" width="9.6640625" style="49" bestFit="1" customWidth="1"/>
    <col min="6" max="6" width="8.4453125" style="49" customWidth="1"/>
    <col min="7" max="7" width="5.4453125" style="49" bestFit="1" customWidth="1"/>
    <col min="8" max="8" width="8.10546875" style="49" bestFit="1" customWidth="1"/>
    <col min="9" max="9" width="8.77734375" style="49" customWidth="1"/>
    <col min="10" max="10" width="9.10546875" style="49" customWidth="1"/>
    <col min="11" max="11" width="4.99609375" style="49" bestFit="1" customWidth="1"/>
    <col min="12" max="12" width="7.5546875" style="49" bestFit="1" customWidth="1"/>
    <col min="13" max="13" width="4.99609375" style="49" customWidth="1"/>
    <col min="14" max="14" width="8.4453125" style="49" customWidth="1"/>
    <col min="15" max="15" width="4.99609375" style="49" bestFit="1" customWidth="1"/>
    <col min="16" max="16" width="9.88671875" style="49" bestFit="1" customWidth="1"/>
    <col min="17" max="82" width="11.5546875" style="49" customWidth="1"/>
    <col min="83" max="83" width="13.4453125" style="49" customWidth="1"/>
    <col min="84" max="84" width="17.5546875" style="49" customWidth="1"/>
    <col min="85" max="16384" width="11.5546875" style="49" customWidth="1"/>
  </cols>
  <sheetData>
    <row r="1" spans="1:16" ht="15.75">
      <c r="A1" s="47"/>
      <c r="B1" s="48"/>
      <c r="C1" s="48"/>
      <c r="D1" s="122" t="s">
        <v>915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5.75">
      <c r="A2" s="47"/>
      <c r="B2" s="50" t="s">
        <v>358</v>
      </c>
      <c r="C2" s="50"/>
      <c r="D2" s="122" t="s">
        <v>916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5.75">
      <c r="A3" s="47"/>
      <c r="B3" s="50" t="s">
        <v>360</v>
      </c>
      <c r="C3" s="50"/>
      <c r="D3" s="122" t="s">
        <v>917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15.75" thickBot="1">
      <c r="A4" s="47"/>
      <c r="B4" s="50" t="s">
        <v>918</v>
      </c>
      <c r="C4" s="50"/>
      <c r="D4" s="123" t="s">
        <v>363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.75" thickBot="1">
      <c r="A5" s="124" t="s">
        <v>919</v>
      </c>
      <c r="B5" s="125"/>
      <c r="C5" s="126" t="s">
        <v>920</v>
      </c>
      <c r="D5" s="128" t="s">
        <v>365</v>
      </c>
      <c r="E5" s="128"/>
      <c r="F5" s="128"/>
      <c r="G5" s="128"/>
      <c r="H5" s="128"/>
      <c r="I5" s="125"/>
      <c r="J5" s="129" t="s">
        <v>921</v>
      </c>
      <c r="K5" s="130"/>
      <c r="L5" s="130"/>
      <c r="M5" s="130"/>
      <c r="N5" s="130"/>
      <c r="O5" s="131"/>
      <c r="P5" s="51" t="s">
        <v>375</v>
      </c>
    </row>
    <row r="6" spans="1:16" ht="15.75" thickBot="1">
      <c r="A6" s="52" t="s">
        <v>368</v>
      </c>
      <c r="B6" s="53" t="s">
        <v>369</v>
      </c>
      <c r="C6" s="127"/>
      <c r="D6" s="54" t="s">
        <v>370</v>
      </c>
      <c r="E6" s="55" t="s">
        <v>922</v>
      </c>
      <c r="F6" s="56" t="s">
        <v>923</v>
      </c>
      <c r="G6" s="57" t="s">
        <v>924</v>
      </c>
      <c r="H6" s="58" t="s">
        <v>925</v>
      </c>
      <c r="I6" s="59" t="s">
        <v>926</v>
      </c>
      <c r="J6" s="54" t="s">
        <v>927</v>
      </c>
      <c r="K6" s="55" t="s">
        <v>928</v>
      </c>
      <c r="L6" s="56" t="s">
        <v>929</v>
      </c>
      <c r="M6" s="55" t="s">
        <v>928</v>
      </c>
      <c r="N6" s="56" t="s">
        <v>930</v>
      </c>
      <c r="O6" s="60" t="s">
        <v>928</v>
      </c>
      <c r="P6" s="61" t="s">
        <v>931</v>
      </c>
    </row>
    <row r="7" spans="1:16" ht="15">
      <c r="A7" s="62" t="s">
        <v>932</v>
      </c>
      <c r="B7" s="63" t="s">
        <v>933</v>
      </c>
      <c r="C7" s="64"/>
      <c r="D7" s="65">
        <f>SUM(D8+D92+D99+D136+D137)</f>
        <v>12000987.271000002</v>
      </c>
      <c r="E7" s="65">
        <f>SUM(E8+E92+E99+E136+E137)</f>
        <v>1.7462298274040222E-10</v>
      </c>
      <c r="F7" s="66">
        <f>SUM(D7+E7)</f>
        <v>12000987.271000002</v>
      </c>
      <c r="G7" s="67">
        <f>IF(OR(F7=0,F$813=0),0,F7/F$813)*100</f>
        <v>76.71373538575415</v>
      </c>
      <c r="H7" s="65">
        <f>SUM(H8+H92+H99+H136+H137)</f>
        <v>0</v>
      </c>
      <c r="I7" s="68">
        <f>SUM(F7-H7)</f>
        <v>12000987.271000002</v>
      </c>
      <c r="J7" s="65">
        <f>SUM(J8+J92+J99+J136+J137)</f>
        <v>11383143.551000003</v>
      </c>
      <c r="K7" s="14">
        <f aca="true" t="shared" si="0" ref="K7:K70">IF(OR(J7=0,F7=0),0,J7/F7)*100</f>
        <v>94.85172589514366</v>
      </c>
      <c r="L7" s="65">
        <f>SUM(N7-J7)</f>
        <v>3674.879999998957</v>
      </c>
      <c r="M7" s="69">
        <f>IF(OR(L7=0,F7=0),0,L7/F7)*100</f>
        <v>0.030621480691669308</v>
      </c>
      <c r="N7" s="65">
        <f>SUM(N8+N92+N99+N136+N137)</f>
        <v>11386818.431000002</v>
      </c>
      <c r="O7" s="69">
        <f>IF(OR(N7=0,F7=0),0,N7/F7)*100</f>
        <v>94.88234737583532</v>
      </c>
      <c r="P7" s="70">
        <f>SUM(F7-N7)</f>
        <v>614168.8399999999</v>
      </c>
    </row>
    <row r="8" spans="1:16" ht="15">
      <c r="A8" s="71" t="s">
        <v>934</v>
      </c>
      <c r="B8" s="72" t="s">
        <v>935</v>
      </c>
      <c r="C8" s="73"/>
      <c r="D8" s="74">
        <f>SUM(D9+D42+D76)</f>
        <v>12000987.271000002</v>
      </c>
      <c r="E8" s="74">
        <f>SUM(E9+E42+E76)</f>
        <v>1.7462298274040222E-10</v>
      </c>
      <c r="F8" s="74">
        <f>SUM(D8+E8)</f>
        <v>12000987.271000002</v>
      </c>
      <c r="G8" s="19">
        <f>IF(OR(F8=0,F$813=0),0,F8/F$813)*100</f>
        <v>76.71373538575415</v>
      </c>
      <c r="H8" s="74">
        <f>SUM(H9+H42+H76)</f>
        <v>0</v>
      </c>
      <c r="I8" s="75">
        <f aca="true" t="shared" si="1" ref="I8:I71">SUM(F8-H8)</f>
        <v>12000987.271000002</v>
      </c>
      <c r="J8" s="74">
        <f>SUM(J9+J42+J76)</f>
        <v>11383143.551000003</v>
      </c>
      <c r="K8" s="20">
        <f t="shared" si="0"/>
        <v>94.85172589514366</v>
      </c>
      <c r="L8" s="74">
        <f>SUM(N8-J8)</f>
        <v>3674.879999998957</v>
      </c>
      <c r="M8" s="76">
        <f aca="true" t="shared" si="2" ref="M8:M71">IF(OR(L8=0,F8=0),0,L8/F8)*100</f>
        <v>0.030621480691669308</v>
      </c>
      <c r="N8" s="74">
        <f>SUM(N9+N42+N76)</f>
        <v>11386818.431000002</v>
      </c>
      <c r="O8" s="76">
        <f>IF(OR(N8=0,F8=0),0,N8/F8)*100</f>
        <v>94.88234737583532</v>
      </c>
      <c r="P8" s="77">
        <f>SUM(F8-N8)</f>
        <v>614168.8399999999</v>
      </c>
    </row>
    <row r="9" spans="1:16" ht="15">
      <c r="A9" s="71" t="s">
        <v>936</v>
      </c>
      <c r="B9" s="72" t="s">
        <v>937</v>
      </c>
      <c r="C9" s="73"/>
      <c r="D9" s="74">
        <f>SUM(D10:D41)-D18-D36</f>
        <v>8734212.770000001</v>
      </c>
      <c r="E9" s="74">
        <f>SUM(E10:E41)-E18-E36</f>
        <v>-209900.00000000006</v>
      </c>
      <c r="F9" s="74">
        <f aca="true" t="shared" si="3" ref="F9:F72">SUM(D9+E9)</f>
        <v>8524312.770000001</v>
      </c>
      <c r="G9" s="19">
        <f>IF(OR(F9=0,F$813=0),0,F9/F$813)*100</f>
        <v>54.489839828710615</v>
      </c>
      <c r="H9" s="74">
        <f>SUM(H10:H41)-H18-H36</f>
        <v>0</v>
      </c>
      <c r="I9" s="78">
        <f t="shared" si="1"/>
        <v>8524312.770000001</v>
      </c>
      <c r="J9" s="74">
        <f>SUM(J10:J41)-J18-J36</f>
        <v>8338736.691</v>
      </c>
      <c r="K9" s="20">
        <f t="shared" si="0"/>
        <v>97.82297900127377</v>
      </c>
      <c r="L9" s="74">
        <f aca="true" t="shared" si="4" ref="L9:L72">SUM(N9-J9)</f>
        <v>0</v>
      </c>
      <c r="M9" s="76">
        <f t="shared" si="2"/>
        <v>0</v>
      </c>
      <c r="N9" s="74">
        <f>SUM(N10:N41)-N18-N36</f>
        <v>8338736.691</v>
      </c>
      <c r="O9" s="76">
        <f aca="true" t="shared" si="5" ref="O9:O72">IF(OR(N9=0,F9=0),0,N9/F9)*100</f>
        <v>97.82297900127377</v>
      </c>
      <c r="P9" s="77">
        <f aca="true" t="shared" si="6" ref="P9:P72">SUM(F9-N9)</f>
        <v>185576.07900000177</v>
      </c>
    </row>
    <row r="10" spans="1:16" ht="15">
      <c r="A10" s="79" t="s">
        <v>938</v>
      </c>
      <c r="B10" s="80" t="s">
        <v>939</v>
      </c>
      <c r="C10" s="81"/>
      <c r="D10" s="82">
        <v>3723646.332</v>
      </c>
      <c r="E10" s="82">
        <v>759309.168</v>
      </c>
      <c r="F10" s="82">
        <f t="shared" si="3"/>
        <v>4482955.5</v>
      </c>
      <c r="G10" s="28">
        <f>IF(OR(F10=0,F$813=0),0,F10/F$813)*100</f>
        <v>28.656330867389947</v>
      </c>
      <c r="H10" s="82"/>
      <c r="I10" s="83">
        <f t="shared" si="1"/>
        <v>4482955.5</v>
      </c>
      <c r="J10" s="82">
        <v>4481087.97</v>
      </c>
      <c r="K10" s="29">
        <f t="shared" si="0"/>
        <v>99.95834154499191</v>
      </c>
      <c r="L10" s="82">
        <f t="shared" si="4"/>
        <v>0</v>
      </c>
      <c r="M10" s="84">
        <f t="shared" si="2"/>
        <v>0</v>
      </c>
      <c r="N10" s="82">
        <v>4481087.97</v>
      </c>
      <c r="O10" s="84">
        <f t="shared" si="5"/>
        <v>99.95834154499191</v>
      </c>
      <c r="P10" s="85">
        <f t="shared" si="6"/>
        <v>1867.5300000002608</v>
      </c>
    </row>
    <row r="11" spans="1:16" ht="15" hidden="1">
      <c r="A11" s="79" t="s">
        <v>940</v>
      </c>
      <c r="B11" s="80" t="s">
        <v>941</v>
      </c>
      <c r="C11" s="81"/>
      <c r="D11" s="82"/>
      <c r="E11" s="82"/>
      <c r="F11" s="82">
        <f t="shared" si="3"/>
        <v>0</v>
      </c>
      <c r="G11" s="28">
        <f aca="true" t="shared" si="7" ref="G11:G74">IF(OR(F11=0,F$813=0),0,F11/F$813)*100</f>
        <v>0</v>
      </c>
      <c r="H11" s="82"/>
      <c r="I11" s="83">
        <f t="shared" si="1"/>
        <v>0</v>
      </c>
      <c r="J11" s="82"/>
      <c r="K11" s="29">
        <f t="shared" si="0"/>
        <v>0</v>
      </c>
      <c r="L11" s="82">
        <f t="shared" si="4"/>
        <v>0</v>
      </c>
      <c r="M11" s="84">
        <f t="shared" si="2"/>
        <v>0</v>
      </c>
      <c r="N11" s="82"/>
      <c r="O11" s="84">
        <f t="shared" si="5"/>
        <v>0</v>
      </c>
      <c r="P11" s="85">
        <f t="shared" si="6"/>
        <v>0</v>
      </c>
    </row>
    <row r="12" spans="1:16" ht="15" hidden="1">
      <c r="A12" s="79" t="s">
        <v>942</v>
      </c>
      <c r="B12" s="80" t="s">
        <v>943</v>
      </c>
      <c r="C12" s="81"/>
      <c r="D12" s="82"/>
      <c r="E12" s="82"/>
      <c r="F12" s="82">
        <f t="shared" si="3"/>
        <v>0</v>
      </c>
      <c r="G12" s="28">
        <f t="shared" si="7"/>
        <v>0</v>
      </c>
      <c r="H12" s="82"/>
      <c r="I12" s="83">
        <f t="shared" si="1"/>
        <v>0</v>
      </c>
      <c r="J12" s="82"/>
      <c r="K12" s="29">
        <f t="shared" si="0"/>
        <v>0</v>
      </c>
      <c r="L12" s="82">
        <f t="shared" si="4"/>
        <v>0</v>
      </c>
      <c r="M12" s="84">
        <f t="shared" si="2"/>
        <v>0</v>
      </c>
      <c r="N12" s="82"/>
      <c r="O12" s="84">
        <f t="shared" si="5"/>
        <v>0</v>
      </c>
      <c r="P12" s="85">
        <f t="shared" si="6"/>
        <v>0</v>
      </c>
    </row>
    <row r="13" spans="1:16" ht="15">
      <c r="A13" s="79" t="s">
        <v>944</v>
      </c>
      <c r="B13" s="80" t="s">
        <v>945</v>
      </c>
      <c r="C13" s="81"/>
      <c r="D13" s="82">
        <v>36996.043</v>
      </c>
      <c r="E13" s="82">
        <v>78426.821</v>
      </c>
      <c r="F13" s="82">
        <f t="shared" si="3"/>
        <v>115422.864</v>
      </c>
      <c r="G13" s="28">
        <f t="shared" si="7"/>
        <v>0.737815885177926</v>
      </c>
      <c r="H13" s="82"/>
      <c r="I13" s="83">
        <f t="shared" si="1"/>
        <v>115422.864</v>
      </c>
      <c r="J13" s="82">
        <v>112109.813</v>
      </c>
      <c r="K13" s="29">
        <f t="shared" si="0"/>
        <v>97.12964062302248</v>
      </c>
      <c r="L13" s="82">
        <f t="shared" si="4"/>
        <v>0</v>
      </c>
      <c r="M13" s="84">
        <f t="shared" si="2"/>
        <v>0</v>
      </c>
      <c r="N13" s="82">
        <v>112109.813</v>
      </c>
      <c r="O13" s="84">
        <f t="shared" si="5"/>
        <v>97.12964062302248</v>
      </c>
      <c r="P13" s="85">
        <f t="shared" si="6"/>
        <v>3313.0510000000068</v>
      </c>
    </row>
    <row r="14" spans="1:16" ht="22.5">
      <c r="A14" s="79" t="s">
        <v>946</v>
      </c>
      <c r="B14" s="80" t="s">
        <v>947</v>
      </c>
      <c r="C14" s="81"/>
      <c r="D14" s="82">
        <v>8752.528</v>
      </c>
      <c r="E14" s="82">
        <v>14000</v>
      </c>
      <c r="F14" s="82">
        <f t="shared" si="3"/>
        <v>22752.528</v>
      </c>
      <c r="G14" s="28">
        <f t="shared" si="7"/>
        <v>0.14544065191759187</v>
      </c>
      <c r="H14" s="82"/>
      <c r="I14" s="83">
        <f t="shared" si="1"/>
        <v>22752.528</v>
      </c>
      <c r="J14" s="82">
        <v>13367.423</v>
      </c>
      <c r="K14" s="29">
        <f t="shared" si="0"/>
        <v>58.751374792286825</v>
      </c>
      <c r="L14" s="82">
        <f t="shared" si="4"/>
        <v>0</v>
      </c>
      <c r="M14" s="84">
        <f t="shared" si="2"/>
        <v>0</v>
      </c>
      <c r="N14" s="82">
        <v>13367.423</v>
      </c>
      <c r="O14" s="84">
        <f t="shared" si="5"/>
        <v>58.751374792286825</v>
      </c>
      <c r="P14" s="85">
        <f t="shared" si="6"/>
        <v>9385.104999999998</v>
      </c>
    </row>
    <row r="15" spans="1:16" ht="15">
      <c r="A15" s="79" t="s">
        <v>948</v>
      </c>
      <c r="B15" s="80" t="s">
        <v>949</v>
      </c>
      <c r="C15" s="81"/>
      <c r="D15" s="82">
        <v>2670</v>
      </c>
      <c r="E15" s="82">
        <v>500</v>
      </c>
      <c r="F15" s="82">
        <f t="shared" si="3"/>
        <v>3170</v>
      </c>
      <c r="G15" s="28">
        <f t="shared" si="7"/>
        <v>0.020263544630239164</v>
      </c>
      <c r="H15" s="82"/>
      <c r="I15" s="83">
        <f t="shared" si="1"/>
        <v>3170</v>
      </c>
      <c r="J15" s="82">
        <v>3119.457</v>
      </c>
      <c r="K15" s="29">
        <f t="shared" si="0"/>
        <v>98.40558359621451</v>
      </c>
      <c r="L15" s="82">
        <f t="shared" si="4"/>
        <v>0</v>
      </c>
      <c r="M15" s="84">
        <f t="shared" si="2"/>
        <v>0</v>
      </c>
      <c r="N15" s="82">
        <v>3119.457</v>
      </c>
      <c r="O15" s="84">
        <f t="shared" si="5"/>
        <v>98.40558359621451</v>
      </c>
      <c r="P15" s="85">
        <f t="shared" si="6"/>
        <v>50.54300000000012</v>
      </c>
    </row>
    <row r="16" spans="1:16" ht="15">
      <c r="A16" s="79" t="s">
        <v>950</v>
      </c>
      <c r="B16" s="80" t="s">
        <v>951</v>
      </c>
      <c r="C16" s="81"/>
      <c r="D16" s="82">
        <v>3106.848</v>
      </c>
      <c r="E16" s="82"/>
      <c r="F16" s="82">
        <f t="shared" si="3"/>
        <v>3106.848</v>
      </c>
      <c r="G16" s="28">
        <f t="shared" si="7"/>
        <v>0.019859859024406717</v>
      </c>
      <c r="H16" s="82"/>
      <c r="I16" s="83">
        <f t="shared" si="1"/>
        <v>3106.848</v>
      </c>
      <c r="J16" s="82">
        <v>1894.21</v>
      </c>
      <c r="K16" s="29">
        <f t="shared" si="0"/>
        <v>60.96886619493455</v>
      </c>
      <c r="L16" s="82">
        <f t="shared" si="4"/>
        <v>0</v>
      </c>
      <c r="M16" s="84">
        <f t="shared" si="2"/>
        <v>0</v>
      </c>
      <c r="N16" s="82">
        <v>1894.21</v>
      </c>
      <c r="O16" s="84">
        <f t="shared" si="5"/>
        <v>60.96886619493455</v>
      </c>
      <c r="P16" s="85">
        <f t="shared" si="6"/>
        <v>1212.638</v>
      </c>
    </row>
    <row r="17" spans="1:16" ht="15">
      <c r="A17" s="79" t="s">
        <v>952</v>
      </c>
      <c r="B17" s="80" t="s">
        <v>953</v>
      </c>
      <c r="C17" s="81"/>
      <c r="D17" s="82">
        <v>125667.724</v>
      </c>
      <c r="E17" s="82">
        <v>24640.966</v>
      </c>
      <c r="F17" s="82">
        <f t="shared" si="3"/>
        <v>150308.69</v>
      </c>
      <c r="G17" s="28">
        <f t="shared" si="7"/>
        <v>0.9608160404188592</v>
      </c>
      <c r="H17" s="82"/>
      <c r="I17" s="83">
        <f t="shared" si="1"/>
        <v>150308.69</v>
      </c>
      <c r="J17" s="82">
        <v>139883.487</v>
      </c>
      <c r="K17" s="29">
        <f t="shared" si="0"/>
        <v>93.06413820784412</v>
      </c>
      <c r="L17" s="82">
        <f t="shared" si="4"/>
        <v>0</v>
      </c>
      <c r="M17" s="84">
        <f t="shared" si="2"/>
        <v>0</v>
      </c>
      <c r="N17" s="82">
        <v>139883.487</v>
      </c>
      <c r="O17" s="84">
        <f t="shared" si="5"/>
        <v>93.06413820784412</v>
      </c>
      <c r="P17" s="85">
        <f t="shared" si="6"/>
        <v>10425.203000000009</v>
      </c>
    </row>
    <row r="18" spans="1:16" ht="15">
      <c r="A18" s="79" t="s">
        <v>954</v>
      </c>
      <c r="B18" s="80" t="s">
        <v>955</v>
      </c>
      <c r="C18" s="81"/>
      <c r="D18" s="82">
        <f>SUM(D19:D20)</f>
        <v>56382</v>
      </c>
      <c r="E18" s="82">
        <f>SUM(E19:E20)</f>
        <v>0</v>
      </c>
      <c r="F18" s="82">
        <f t="shared" si="3"/>
        <v>56382</v>
      </c>
      <c r="G18" s="28">
        <f t="shared" si="7"/>
        <v>0.3604098338618753</v>
      </c>
      <c r="H18" s="82">
        <f>SUM(H19:H20)</f>
        <v>0</v>
      </c>
      <c r="I18" s="83">
        <f t="shared" si="1"/>
        <v>56382</v>
      </c>
      <c r="J18" s="82">
        <f>SUM(J19:J20)</f>
        <v>19428</v>
      </c>
      <c r="K18" s="29">
        <f t="shared" si="0"/>
        <v>34.457805682664684</v>
      </c>
      <c r="L18" s="82">
        <f t="shared" si="4"/>
        <v>0</v>
      </c>
      <c r="M18" s="84">
        <f t="shared" si="2"/>
        <v>0</v>
      </c>
      <c r="N18" s="82">
        <f>SUM(N19:N20)</f>
        <v>19428</v>
      </c>
      <c r="O18" s="84">
        <f t="shared" si="5"/>
        <v>34.457805682664684</v>
      </c>
      <c r="P18" s="85">
        <f t="shared" si="6"/>
        <v>36954</v>
      </c>
    </row>
    <row r="19" spans="1:16" ht="15">
      <c r="A19" s="79" t="s">
        <v>956</v>
      </c>
      <c r="B19" s="80" t="s">
        <v>957</v>
      </c>
      <c r="C19" s="81"/>
      <c r="D19" s="82">
        <v>56382</v>
      </c>
      <c r="E19" s="82"/>
      <c r="F19" s="82">
        <f t="shared" si="3"/>
        <v>56382</v>
      </c>
      <c r="G19" s="28">
        <f t="shared" si="7"/>
        <v>0.3604098338618753</v>
      </c>
      <c r="H19" s="82"/>
      <c r="I19" s="83">
        <f t="shared" si="1"/>
        <v>56382</v>
      </c>
      <c r="J19" s="82">
        <v>19428</v>
      </c>
      <c r="K19" s="29">
        <f t="shared" si="0"/>
        <v>34.457805682664684</v>
      </c>
      <c r="L19" s="82">
        <f t="shared" si="4"/>
        <v>0</v>
      </c>
      <c r="M19" s="84">
        <f t="shared" si="2"/>
        <v>0</v>
      </c>
      <c r="N19" s="82">
        <v>19428</v>
      </c>
      <c r="O19" s="84">
        <f t="shared" si="5"/>
        <v>34.457805682664684</v>
      </c>
      <c r="P19" s="85">
        <f t="shared" si="6"/>
        <v>36954</v>
      </c>
    </row>
    <row r="20" spans="1:16" ht="15" hidden="1">
      <c r="A20" s="79" t="s">
        <v>958</v>
      </c>
      <c r="B20" s="80" t="s">
        <v>959</v>
      </c>
      <c r="C20" s="81"/>
      <c r="D20" s="82"/>
      <c r="E20" s="82"/>
      <c r="F20" s="82">
        <f t="shared" si="3"/>
        <v>0</v>
      </c>
      <c r="G20" s="28">
        <f t="shared" si="7"/>
        <v>0</v>
      </c>
      <c r="H20" s="82"/>
      <c r="I20" s="83">
        <f t="shared" si="1"/>
        <v>0</v>
      </c>
      <c r="J20" s="82"/>
      <c r="K20" s="29">
        <f t="shared" si="0"/>
        <v>0</v>
      </c>
      <c r="L20" s="82">
        <f t="shared" si="4"/>
        <v>0</v>
      </c>
      <c r="M20" s="84">
        <f t="shared" si="2"/>
        <v>0</v>
      </c>
      <c r="N20" s="82"/>
      <c r="O20" s="84">
        <f t="shared" si="5"/>
        <v>0</v>
      </c>
      <c r="P20" s="85">
        <f t="shared" si="6"/>
        <v>0</v>
      </c>
    </row>
    <row r="21" spans="1:16" ht="15">
      <c r="A21" s="79" t="s">
        <v>960</v>
      </c>
      <c r="B21" s="80" t="s">
        <v>961</v>
      </c>
      <c r="C21" s="81"/>
      <c r="D21" s="82">
        <v>32000</v>
      </c>
      <c r="E21" s="82">
        <v>30000</v>
      </c>
      <c r="F21" s="82">
        <f t="shared" si="3"/>
        <v>62000</v>
      </c>
      <c r="G21" s="28">
        <f t="shared" si="7"/>
        <v>0.39632169308354204</v>
      </c>
      <c r="H21" s="82"/>
      <c r="I21" s="83">
        <f t="shared" si="1"/>
        <v>62000</v>
      </c>
      <c r="J21" s="82">
        <v>51638.857</v>
      </c>
      <c r="K21" s="29">
        <f t="shared" si="0"/>
        <v>83.28847903225807</v>
      </c>
      <c r="L21" s="82">
        <f t="shared" si="4"/>
        <v>0</v>
      </c>
      <c r="M21" s="84">
        <f t="shared" si="2"/>
        <v>0</v>
      </c>
      <c r="N21" s="82">
        <v>51638.857</v>
      </c>
      <c r="O21" s="84">
        <f t="shared" si="5"/>
        <v>83.28847903225807</v>
      </c>
      <c r="P21" s="85">
        <f t="shared" si="6"/>
        <v>10361.142999999996</v>
      </c>
    </row>
    <row r="22" spans="1:16" ht="15" hidden="1">
      <c r="A22" s="79" t="s">
        <v>962</v>
      </c>
      <c r="B22" s="80" t="s">
        <v>963</v>
      </c>
      <c r="C22" s="81"/>
      <c r="D22" s="82"/>
      <c r="E22" s="82"/>
      <c r="F22" s="82">
        <f t="shared" si="3"/>
        <v>0</v>
      </c>
      <c r="G22" s="28">
        <f t="shared" si="7"/>
        <v>0</v>
      </c>
      <c r="H22" s="82"/>
      <c r="I22" s="83">
        <f t="shared" si="1"/>
        <v>0</v>
      </c>
      <c r="J22" s="82"/>
      <c r="K22" s="29">
        <f t="shared" si="0"/>
        <v>0</v>
      </c>
      <c r="L22" s="82">
        <f t="shared" si="4"/>
        <v>0</v>
      </c>
      <c r="M22" s="84">
        <f t="shared" si="2"/>
        <v>0</v>
      </c>
      <c r="N22" s="82"/>
      <c r="O22" s="84">
        <f t="shared" si="5"/>
        <v>0</v>
      </c>
      <c r="P22" s="85">
        <f t="shared" si="6"/>
        <v>0</v>
      </c>
    </row>
    <row r="23" spans="1:16" ht="15">
      <c r="A23" s="79" t="s">
        <v>964</v>
      </c>
      <c r="B23" s="80" t="s">
        <v>965</v>
      </c>
      <c r="C23" s="81"/>
      <c r="D23" s="82">
        <v>491720.365</v>
      </c>
      <c r="E23" s="82">
        <v>159921.369</v>
      </c>
      <c r="F23" s="82">
        <f t="shared" si="3"/>
        <v>651641.7339999999</v>
      </c>
      <c r="G23" s="28">
        <f t="shared" si="7"/>
        <v>4.1654799242383085</v>
      </c>
      <c r="H23" s="82"/>
      <c r="I23" s="83">
        <f t="shared" si="1"/>
        <v>651641.7339999999</v>
      </c>
      <c r="J23" s="82">
        <v>651108.222</v>
      </c>
      <c r="K23" s="29">
        <f t="shared" si="0"/>
        <v>99.9181280184857</v>
      </c>
      <c r="L23" s="82">
        <f t="shared" si="4"/>
        <v>0</v>
      </c>
      <c r="M23" s="84">
        <f t="shared" si="2"/>
        <v>0</v>
      </c>
      <c r="N23" s="82">
        <v>651108.222</v>
      </c>
      <c r="O23" s="84">
        <f t="shared" si="5"/>
        <v>99.9181280184857</v>
      </c>
      <c r="P23" s="85">
        <f t="shared" si="6"/>
        <v>533.5119999999879</v>
      </c>
    </row>
    <row r="24" spans="1:16" ht="15">
      <c r="A24" s="79" t="s">
        <v>966</v>
      </c>
      <c r="B24" s="80" t="s">
        <v>967</v>
      </c>
      <c r="C24" s="81"/>
      <c r="D24" s="82">
        <v>457421.535</v>
      </c>
      <c r="E24" s="82">
        <v>188636.476</v>
      </c>
      <c r="F24" s="82">
        <f t="shared" si="3"/>
        <v>646058.0109999999</v>
      </c>
      <c r="G24" s="28">
        <f t="shared" si="7"/>
        <v>4.129787173382348</v>
      </c>
      <c r="H24" s="82"/>
      <c r="I24" s="83">
        <f t="shared" si="1"/>
        <v>646058.0109999999</v>
      </c>
      <c r="J24" s="82">
        <v>609309.521</v>
      </c>
      <c r="K24" s="29">
        <f t="shared" si="0"/>
        <v>94.31189005100039</v>
      </c>
      <c r="L24" s="82">
        <f t="shared" si="4"/>
        <v>0</v>
      </c>
      <c r="M24" s="84">
        <f t="shared" si="2"/>
        <v>0</v>
      </c>
      <c r="N24" s="82">
        <v>609309.521</v>
      </c>
      <c r="O24" s="84">
        <f t="shared" si="5"/>
        <v>94.31189005100039</v>
      </c>
      <c r="P24" s="85">
        <f t="shared" si="6"/>
        <v>36748.48999999999</v>
      </c>
    </row>
    <row r="25" spans="1:16" ht="15">
      <c r="A25" s="79" t="s">
        <v>968</v>
      </c>
      <c r="B25" s="80" t="s">
        <v>969</v>
      </c>
      <c r="C25" s="81"/>
      <c r="D25" s="82">
        <v>219396.816</v>
      </c>
      <c r="E25" s="82">
        <v>90711.032</v>
      </c>
      <c r="F25" s="82">
        <f t="shared" si="3"/>
        <v>310107.848</v>
      </c>
      <c r="G25" s="28">
        <f t="shared" si="7"/>
        <v>1.9822978606105435</v>
      </c>
      <c r="H25" s="82"/>
      <c r="I25" s="83">
        <f t="shared" si="1"/>
        <v>310107.848</v>
      </c>
      <c r="J25" s="82">
        <v>294164.532</v>
      </c>
      <c r="K25" s="29">
        <f t="shared" si="0"/>
        <v>94.85878345136238</v>
      </c>
      <c r="L25" s="82">
        <f t="shared" si="4"/>
        <v>0</v>
      </c>
      <c r="M25" s="84">
        <f t="shared" si="2"/>
        <v>0</v>
      </c>
      <c r="N25" s="82">
        <v>294164.532</v>
      </c>
      <c r="O25" s="84">
        <f t="shared" si="5"/>
        <v>94.85878345136238</v>
      </c>
      <c r="P25" s="85">
        <f t="shared" si="6"/>
        <v>15943.315999999992</v>
      </c>
    </row>
    <row r="26" spans="1:16" ht="15">
      <c r="A26" s="79" t="s">
        <v>970</v>
      </c>
      <c r="B26" s="80" t="s">
        <v>971</v>
      </c>
      <c r="C26" s="81"/>
      <c r="D26" s="82">
        <v>365687.434</v>
      </c>
      <c r="E26" s="82">
        <v>1013351.797</v>
      </c>
      <c r="F26" s="82">
        <f t="shared" si="3"/>
        <v>1379039.2310000001</v>
      </c>
      <c r="G26" s="28">
        <f t="shared" si="7"/>
        <v>8.815212304170094</v>
      </c>
      <c r="H26" s="82"/>
      <c r="I26" s="83">
        <f t="shared" si="1"/>
        <v>1379039.2310000001</v>
      </c>
      <c r="J26" s="82">
        <v>1367816.301</v>
      </c>
      <c r="K26" s="29">
        <f t="shared" si="0"/>
        <v>99.18617761208563</v>
      </c>
      <c r="L26" s="82">
        <f t="shared" si="4"/>
        <v>0</v>
      </c>
      <c r="M26" s="84">
        <f t="shared" si="2"/>
        <v>0</v>
      </c>
      <c r="N26" s="82">
        <v>1367816.301</v>
      </c>
      <c r="O26" s="84">
        <f t="shared" si="5"/>
        <v>99.18617761208563</v>
      </c>
      <c r="P26" s="85">
        <f t="shared" si="6"/>
        <v>11222.930000000168</v>
      </c>
    </row>
    <row r="27" spans="1:16" ht="15">
      <c r="A27" s="79" t="s">
        <v>972</v>
      </c>
      <c r="B27" s="80" t="s">
        <v>973</v>
      </c>
      <c r="C27" s="81"/>
      <c r="D27" s="82">
        <v>516028.836</v>
      </c>
      <c r="E27" s="82">
        <v>-30000</v>
      </c>
      <c r="F27" s="82">
        <f t="shared" si="3"/>
        <v>486028.836</v>
      </c>
      <c r="G27" s="28">
        <f t="shared" si="7"/>
        <v>3.1068350188861804</v>
      </c>
      <c r="H27" s="82"/>
      <c r="I27" s="83">
        <f t="shared" si="1"/>
        <v>486028.836</v>
      </c>
      <c r="J27" s="82">
        <v>479351.941</v>
      </c>
      <c r="K27" s="29">
        <f t="shared" si="0"/>
        <v>98.62623480224947</v>
      </c>
      <c r="L27" s="82">
        <f t="shared" si="4"/>
        <v>0</v>
      </c>
      <c r="M27" s="84">
        <f t="shared" si="2"/>
        <v>0</v>
      </c>
      <c r="N27" s="82">
        <v>479351.941</v>
      </c>
      <c r="O27" s="84">
        <f t="shared" si="5"/>
        <v>98.62623480224947</v>
      </c>
      <c r="P27" s="85">
        <f t="shared" si="6"/>
        <v>6676.895000000019</v>
      </c>
    </row>
    <row r="28" spans="1:16" ht="15" hidden="1">
      <c r="A28" s="79" t="s">
        <v>974</v>
      </c>
      <c r="B28" s="80" t="s">
        <v>975</v>
      </c>
      <c r="C28" s="81"/>
      <c r="D28" s="82"/>
      <c r="E28" s="82"/>
      <c r="F28" s="82">
        <f t="shared" si="3"/>
        <v>0</v>
      </c>
      <c r="G28" s="28">
        <f t="shared" si="7"/>
        <v>0</v>
      </c>
      <c r="H28" s="82"/>
      <c r="I28" s="83">
        <f t="shared" si="1"/>
        <v>0</v>
      </c>
      <c r="J28" s="82"/>
      <c r="K28" s="29">
        <f t="shared" si="0"/>
        <v>0</v>
      </c>
      <c r="L28" s="82">
        <f t="shared" si="4"/>
        <v>0</v>
      </c>
      <c r="M28" s="84">
        <f t="shared" si="2"/>
        <v>0</v>
      </c>
      <c r="N28" s="82"/>
      <c r="O28" s="84">
        <f t="shared" si="5"/>
        <v>0</v>
      </c>
      <c r="P28" s="85">
        <f t="shared" si="6"/>
        <v>0</v>
      </c>
    </row>
    <row r="29" spans="1:16" ht="15" hidden="1">
      <c r="A29" s="79" t="s">
        <v>976</v>
      </c>
      <c r="B29" s="80" t="s">
        <v>977</v>
      </c>
      <c r="C29" s="81"/>
      <c r="D29" s="82"/>
      <c r="E29" s="82"/>
      <c r="F29" s="82">
        <f t="shared" si="3"/>
        <v>0</v>
      </c>
      <c r="G29" s="28">
        <f t="shared" si="7"/>
        <v>0</v>
      </c>
      <c r="H29" s="82"/>
      <c r="I29" s="83">
        <f t="shared" si="1"/>
        <v>0</v>
      </c>
      <c r="J29" s="82"/>
      <c r="K29" s="29">
        <f t="shared" si="0"/>
        <v>0</v>
      </c>
      <c r="L29" s="82">
        <f t="shared" si="4"/>
        <v>0</v>
      </c>
      <c r="M29" s="84">
        <f t="shared" si="2"/>
        <v>0</v>
      </c>
      <c r="N29" s="82"/>
      <c r="O29" s="84">
        <f t="shared" si="5"/>
        <v>0</v>
      </c>
      <c r="P29" s="85">
        <f t="shared" si="6"/>
        <v>0</v>
      </c>
    </row>
    <row r="30" spans="1:16" ht="15" hidden="1">
      <c r="A30" s="79" t="s">
        <v>978</v>
      </c>
      <c r="B30" s="80" t="s">
        <v>979</v>
      </c>
      <c r="C30" s="81"/>
      <c r="D30" s="82"/>
      <c r="E30" s="82"/>
      <c r="F30" s="82">
        <f t="shared" si="3"/>
        <v>0</v>
      </c>
      <c r="G30" s="28">
        <f t="shared" si="7"/>
        <v>0</v>
      </c>
      <c r="H30" s="82"/>
      <c r="I30" s="83">
        <f t="shared" si="1"/>
        <v>0</v>
      </c>
      <c r="J30" s="82"/>
      <c r="K30" s="29">
        <f t="shared" si="0"/>
        <v>0</v>
      </c>
      <c r="L30" s="82">
        <f t="shared" si="4"/>
        <v>0</v>
      </c>
      <c r="M30" s="84">
        <f t="shared" si="2"/>
        <v>0</v>
      </c>
      <c r="N30" s="82"/>
      <c r="O30" s="84">
        <f t="shared" si="5"/>
        <v>0</v>
      </c>
      <c r="P30" s="85">
        <f t="shared" si="6"/>
        <v>0</v>
      </c>
    </row>
    <row r="31" spans="1:16" ht="15">
      <c r="A31" s="79" t="s">
        <v>980</v>
      </c>
      <c r="B31" s="80" t="s">
        <v>981</v>
      </c>
      <c r="C31" s="81"/>
      <c r="D31" s="82">
        <v>162487.364</v>
      </c>
      <c r="E31" s="82">
        <v>-73000</v>
      </c>
      <c r="F31" s="82">
        <f t="shared" si="3"/>
        <v>89487.364</v>
      </c>
      <c r="G31" s="28">
        <f t="shared" si="7"/>
        <v>0.5720287679042453</v>
      </c>
      <c r="H31" s="82"/>
      <c r="I31" s="83">
        <f t="shared" si="1"/>
        <v>89487.364</v>
      </c>
      <c r="J31" s="82">
        <v>87945.768</v>
      </c>
      <c r="K31" s="29">
        <f t="shared" si="0"/>
        <v>98.27730315086718</v>
      </c>
      <c r="L31" s="82">
        <f t="shared" si="4"/>
        <v>0</v>
      </c>
      <c r="M31" s="84">
        <f t="shared" si="2"/>
        <v>0</v>
      </c>
      <c r="N31" s="82">
        <v>87945.768</v>
      </c>
      <c r="O31" s="84">
        <f t="shared" si="5"/>
        <v>98.27730315086718</v>
      </c>
      <c r="P31" s="85">
        <f t="shared" si="6"/>
        <v>1541.596000000005</v>
      </c>
    </row>
    <row r="32" spans="1:16" ht="15">
      <c r="A32" s="79" t="s">
        <v>982</v>
      </c>
      <c r="B32" s="80" t="s">
        <v>983</v>
      </c>
      <c r="C32" s="81"/>
      <c r="D32" s="82"/>
      <c r="E32" s="82">
        <v>3500</v>
      </c>
      <c r="F32" s="82">
        <f t="shared" si="3"/>
        <v>3500</v>
      </c>
      <c r="G32" s="28">
        <f t="shared" si="7"/>
        <v>0.02237299880310318</v>
      </c>
      <c r="H32" s="82"/>
      <c r="I32" s="83">
        <f t="shared" si="1"/>
        <v>3500</v>
      </c>
      <c r="J32" s="82">
        <v>2905.684</v>
      </c>
      <c r="K32" s="29">
        <f t="shared" si="0"/>
        <v>83.01954285714285</v>
      </c>
      <c r="L32" s="82">
        <f t="shared" si="4"/>
        <v>0</v>
      </c>
      <c r="M32" s="84">
        <f t="shared" si="2"/>
        <v>0</v>
      </c>
      <c r="N32" s="82">
        <v>2905.684</v>
      </c>
      <c r="O32" s="84">
        <f t="shared" si="5"/>
        <v>83.01954285714285</v>
      </c>
      <c r="P32" s="85">
        <f t="shared" si="6"/>
        <v>594.3159999999998</v>
      </c>
    </row>
    <row r="33" spans="1:16" ht="15" hidden="1">
      <c r="A33" s="79" t="s">
        <v>984</v>
      </c>
      <c r="B33" s="80" t="s">
        <v>985</v>
      </c>
      <c r="C33" s="81"/>
      <c r="D33" s="82"/>
      <c r="E33" s="82"/>
      <c r="F33" s="82">
        <f t="shared" si="3"/>
        <v>0</v>
      </c>
      <c r="G33" s="28">
        <f t="shared" si="7"/>
        <v>0</v>
      </c>
      <c r="H33" s="82"/>
      <c r="I33" s="83">
        <f t="shared" si="1"/>
        <v>0</v>
      </c>
      <c r="J33" s="82"/>
      <c r="K33" s="29">
        <f t="shared" si="0"/>
        <v>0</v>
      </c>
      <c r="L33" s="82">
        <f t="shared" si="4"/>
        <v>0</v>
      </c>
      <c r="M33" s="84">
        <f t="shared" si="2"/>
        <v>0</v>
      </c>
      <c r="N33" s="82"/>
      <c r="O33" s="84">
        <f t="shared" si="5"/>
        <v>0</v>
      </c>
      <c r="P33" s="85">
        <f t="shared" si="6"/>
        <v>0</v>
      </c>
    </row>
    <row r="34" spans="1:16" ht="15" hidden="1">
      <c r="A34" s="79" t="s">
        <v>986</v>
      </c>
      <c r="B34" s="80" t="s">
        <v>987</v>
      </c>
      <c r="C34" s="81"/>
      <c r="D34" s="82"/>
      <c r="E34" s="82"/>
      <c r="F34" s="82">
        <f t="shared" si="3"/>
        <v>0</v>
      </c>
      <c r="G34" s="28">
        <f t="shared" si="7"/>
        <v>0</v>
      </c>
      <c r="H34" s="82"/>
      <c r="I34" s="83">
        <f t="shared" si="1"/>
        <v>0</v>
      </c>
      <c r="J34" s="82"/>
      <c r="K34" s="29">
        <f t="shared" si="0"/>
        <v>0</v>
      </c>
      <c r="L34" s="82">
        <f t="shared" si="4"/>
        <v>0</v>
      </c>
      <c r="M34" s="84">
        <f t="shared" si="2"/>
        <v>0</v>
      </c>
      <c r="N34" s="82"/>
      <c r="O34" s="84">
        <f t="shared" si="5"/>
        <v>0</v>
      </c>
      <c r="P34" s="85">
        <f t="shared" si="6"/>
        <v>0</v>
      </c>
    </row>
    <row r="35" spans="1:16" ht="15">
      <c r="A35" s="79" t="s">
        <v>988</v>
      </c>
      <c r="B35" s="80" t="s">
        <v>989</v>
      </c>
      <c r="C35" s="81"/>
      <c r="D35" s="82">
        <v>2511562.021</v>
      </c>
      <c r="E35" s="82">
        <v>-2474254.902</v>
      </c>
      <c r="F35" s="82">
        <f t="shared" si="3"/>
        <v>37307.11900000041</v>
      </c>
      <c r="G35" s="28">
        <f t="shared" si="7"/>
        <v>0.2384777510669249</v>
      </c>
      <c r="H35" s="82"/>
      <c r="I35" s="83">
        <f t="shared" si="1"/>
        <v>37307.11900000041</v>
      </c>
      <c r="J35" s="82"/>
      <c r="K35" s="29">
        <f t="shared" si="0"/>
        <v>0</v>
      </c>
      <c r="L35" s="82">
        <f t="shared" si="4"/>
        <v>0</v>
      </c>
      <c r="M35" s="84">
        <f t="shared" si="2"/>
        <v>0</v>
      </c>
      <c r="N35" s="82"/>
      <c r="O35" s="84">
        <f t="shared" si="5"/>
        <v>0</v>
      </c>
      <c r="P35" s="85">
        <f t="shared" si="6"/>
        <v>37307.11900000041</v>
      </c>
    </row>
    <row r="36" spans="1:16" ht="15" hidden="1">
      <c r="A36" s="79" t="s">
        <v>990</v>
      </c>
      <c r="B36" s="80" t="s">
        <v>991</v>
      </c>
      <c r="C36" s="81"/>
      <c r="D36" s="82">
        <f>SUM(D37:D38)</f>
        <v>0</v>
      </c>
      <c r="E36" s="82">
        <f>SUM(E37:E38)</f>
        <v>0</v>
      </c>
      <c r="F36" s="82">
        <f t="shared" si="3"/>
        <v>0</v>
      </c>
      <c r="G36" s="28">
        <f t="shared" si="7"/>
        <v>0</v>
      </c>
      <c r="H36" s="82">
        <f>SUM(H37:H38)</f>
        <v>0</v>
      </c>
      <c r="I36" s="83">
        <f t="shared" si="1"/>
        <v>0</v>
      </c>
      <c r="J36" s="82">
        <f>SUM(J37:J38)</f>
        <v>0</v>
      </c>
      <c r="K36" s="29">
        <f t="shared" si="0"/>
        <v>0</v>
      </c>
      <c r="L36" s="82">
        <f t="shared" si="4"/>
        <v>0</v>
      </c>
      <c r="M36" s="84">
        <f t="shared" si="2"/>
        <v>0</v>
      </c>
      <c r="N36" s="82">
        <f>SUM(N37:N38)</f>
        <v>0</v>
      </c>
      <c r="O36" s="84">
        <f t="shared" si="5"/>
        <v>0</v>
      </c>
      <c r="P36" s="85">
        <f t="shared" si="6"/>
        <v>0</v>
      </c>
    </row>
    <row r="37" spans="1:16" ht="15" hidden="1">
      <c r="A37" s="79" t="s">
        <v>992</v>
      </c>
      <c r="B37" s="80" t="s">
        <v>993</v>
      </c>
      <c r="C37" s="81"/>
      <c r="D37" s="82"/>
      <c r="E37" s="82"/>
      <c r="F37" s="82">
        <f t="shared" si="3"/>
        <v>0</v>
      </c>
      <c r="G37" s="28">
        <f t="shared" si="7"/>
        <v>0</v>
      </c>
      <c r="H37" s="82"/>
      <c r="I37" s="83">
        <f t="shared" si="1"/>
        <v>0</v>
      </c>
      <c r="J37" s="82"/>
      <c r="K37" s="29">
        <f t="shared" si="0"/>
        <v>0</v>
      </c>
      <c r="L37" s="82">
        <f t="shared" si="4"/>
        <v>0</v>
      </c>
      <c r="M37" s="84">
        <f t="shared" si="2"/>
        <v>0</v>
      </c>
      <c r="N37" s="82"/>
      <c r="O37" s="84">
        <f t="shared" si="5"/>
        <v>0</v>
      </c>
      <c r="P37" s="85">
        <f t="shared" si="6"/>
        <v>0</v>
      </c>
    </row>
    <row r="38" spans="1:16" ht="15" hidden="1">
      <c r="A38" s="79" t="s">
        <v>994</v>
      </c>
      <c r="B38" s="80" t="s">
        <v>995</v>
      </c>
      <c r="C38" s="81"/>
      <c r="D38" s="82"/>
      <c r="E38" s="82"/>
      <c r="F38" s="82">
        <f t="shared" si="3"/>
        <v>0</v>
      </c>
      <c r="G38" s="28">
        <f t="shared" si="7"/>
        <v>0</v>
      </c>
      <c r="H38" s="82"/>
      <c r="I38" s="83">
        <f t="shared" si="1"/>
        <v>0</v>
      </c>
      <c r="J38" s="82"/>
      <c r="K38" s="29">
        <f t="shared" si="0"/>
        <v>0</v>
      </c>
      <c r="L38" s="82">
        <f t="shared" si="4"/>
        <v>0</v>
      </c>
      <c r="M38" s="84">
        <f t="shared" si="2"/>
        <v>0</v>
      </c>
      <c r="N38" s="82"/>
      <c r="O38" s="84">
        <f t="shared" si="5"/>
        <v>0</v>
      </c>
      <c r="P38" s="85">
        <f t="shared" si="6"/>
        <v>0</v>
      </c>
    </row>
    <row r="39" spans="1:16" ht="15">
      <c r="A39" s="79" t="s">
        <v>996</v>
      </c>
      <c r="B39" s="80" t="s">
        <v>997</v>
      </c>
      <c r="C39" s="81"/>
      <c r="D39" s="82">
        <v>20686.924</v>
      </c>
      <c r="E39" s="82">
        <v>4357.273</v>
      </c>
      <c r="F39" s="82">
        <f t="shared" si="3"/>
        <v>25044.197</v>
      </c>
      <c r="G39" s="28">
        <f t="shared" si="7"/>
        <v>0.16008965414448006</v>
      </c>
      <c r="H39" s="82"/>
      <c r="I39" s="83">
        <f t="shared" si="1"/>
        <v>25044.197</v>
      </c>
      <c r="J39" s="82">
        <v>23605.505</v>
      </c>
      <c r="K39" s="29">
        <f t="shared" si="0"/>
        <v>94.25538778504259</v>
      </c>
      <c r="L39" s="82">
        <f t="shared" si="4"/>
        <v>0</v>
      </c>
      <c r="M39" s="84">
        <f t="shared" si="2"/>
        <v>0</v>
      </c>
      <c r="N39" s="82">
        <v>23605.505</v>
      </c>
      <c r="O39" s="84">
        <f t="shared" si="5"/>
        <v>94.25538778504259</v>
      </c>
      <c r="P39" s="85">
        <f t="shared" si="6"/>
        <v>1438.691999999999</v>
      </c>
    </row>
    <row r="40" spans="1:16" ht="15" hidden="1">
      <c r="A40" s="79" t="s">
        <v>998</v>
      </c>
      <c r="B40" s="80" t="s">
        <v>999</v>
      </c>
      <c r="C40" s="81"/>
      <c r="D40" s="82"/>
      <c r="E40" s="82"/>
      <c r="F40" s="82">
        <f t="shared" si="3"/>
        <v>0</v>
      </c>
      <c r="G40" s="28">
        <f t="shared" si="7"/>
        <v>0</v>
      </c>
      <c r="H40" s="82"/>
      <c r="I40" s="83">
        <f t="shared" si="1"/>
        <v>0</v>
      </c>
      <c r="J40" s="82"/>
      <c r="K40" s="29">
        <f t="shared" si="0"/>
        <v>0</v>
      </c>
      <c r="L40" s="82">
        <f t="shared" si="4"/>
        <v>0</v>
      </c>
      <c r="M40" s="84">
        <f t="shared" si="2"/>
        <v>0</v>
      </c>
      <c r="N40" s="82"/>
      <c r="O40" s="84">
        <f t="shared" si="5"/>
        <v>0</v>
      </c>
      <c r="P40" s="85">
        <f t="shared" si="6"/>
        <v>0</v>
      </c>
    </row>
    <row r="41" spans="1:16" ht="15" hidden="1">
      <c r="A41" s="79" t="s">
        <v>1000</v>
      </c>
      <c r="B41" s="80" t="s">
        <v>1001</v>
      </c>
      <c r="C41" s="81"/>
      <c r="D41" s="82"/>
      <c r="E41" s="82"/>
      <c r="F41" s="82">
        <f t="shared" si="3"/>
        <v>0</v>
      </c>
      <c r="G41" s="28">
        <f t="shared" si="7"/>
        <v>0</v>
      </c>
      <c r="H41" s="82"/>
      <c r="I41" s="83">
        <f t="shared" si="1"/>
        <v>0</v>
      </c>
      <c r="J41" s="82"/>
      <c r="K41" s="29">
        <f t="shared" si="0"/>
        <v>0</v>
      </c>
      <c r="L41" s="82">
        <f t="shared" si="4"/>
        <v>0</v>
      </c>
      <c r="M41" s="84">
        <f t="shared" si="2"/>
        <v>0</v>
      </c>
      <c r="N41" s="82"/>
      <c r="O41" s="84">
        <f t="shared" si="5"/>
        <v>0</v>
      </c>
      <c r="P41" s="85">
        <f t="shared" si="6"/>
        <v>0</v>
      </c>
    </row>
    <row r="42" spans="1:16" ht="15">
      <c r="A42" s="71" t="s">
        <v>1002</v>
      </c>
      <c r="B42" s="72" t="s">
        <v>1003</v>
      </c>
      <c r="C42" s="73"/>
      <c r="D42" s="74">
        <f>SUM(D43:D75)-D50-D55-D67</f>
        <v>290490</v>
      </c>
      <c r="E42" s="74">
        <f>SUM(E43:E75)-E50-E55-E67</f>
        <v>0</v>
      </c>
      <c r="F42" s="82">
        <f t="shared" si="3"/>
        <v>290490</v>
      </c>
      <c r="G42" s="28">
        <f t="shared" si="7"/>
        <v>1.8568949778038406</v>
      </c>
      <c r="H42" s="74">
        <f>SUM(H43:H75)-H50-H55-H67</f>
        <v>0</v>
      </c>
      <c r="I42" s="83">
        <f t="shared" si="1"/>
        <v>290490</v>
      </c>
      <c r="J42" s="74">
        <f>SUM(J43:J75)-J50-J55-J67</f>
        <v>259162.9479999999</v>
      </c>
      <c r="K42" s="29">
        <f t="shared" si="0"/>
        <v>89.21578987228472</v>
      </c>
      <c r="L42" s="82">
        <f t="shared" si="4"/>
        <v>3674.8799999999756</v>
      </c>
      <c r="M42" s="84">
        <f t="shared" si="2"/>
        <v>1.2650624806361581</v>
      </c>
      <c r="N42" s="74">
        <f>SUM(N43:N75)-N50-N55-N67</f>
        <v>262837.82799999986</v>
      </c>
      <c r="O42" s="84">
        <f t="shared" si="5"/>
        <v>90.48085235292088</v>
      </c>
      <c r="P42" s="85">
        <f t="shared" si="6"/>
        <v>27652.172000000137</v>
      </c>
    </row>
    <row r="43" spans="1:16" ht="15" hidden="1">
      <c r="A43" s="79" t="s">
        <v>1004</v>
      </c>
      <c r="B43" s="80" t="s">
        <v>563</v>
      </c>
      <c r="C43" s="81"/>
      <c r="D43" s="82"/>
      <c r="E43" s="82"/>
      <c r="F43" s="82">
        <f t="shared" si="3"/>
        <v>0</v>
      </c>
      <c r="G43" s="28">
        <f t="shared" si="7"/>
        <v>0</v>
      </c>
      <c r="H43" s="82"/>
      <c r="I43" s="83">
        <f t="shared" si="1"/>
        <v>0</v>
      </c>
      <c r="J43" s="82"/>
      <c r="K43" s="29">
        <f t="shared" si="0"/>
        <v>0</v>
      </c>
      <c r="L43" s="82">
        <f t="shared" si="4"/>
        <v>0</v>
      </c>
      <c r="M43" s="84">
        <f t="shared" si="2"/>
        <v>0</v>
      </c>
      <c r="N43" s="82"/>
      <c r="O43" s="84">
        <f t="shared" si="5"/>
        <v>0</v>
      </c>
      <c r="P43" s="85">
        <f t="shared" si="6"/>
        <v>0</v>
      </c>
    </row>
    <row r="44" spans="1:16" ht="15">
      <c r="A44" s="79" t="s">
        <v>1005</v>
      </c>
      <c r="B44" s="80" t="s">
        <v>1006</v>
      </c>
      <c r="C44" s="81"/>
      <c r="D44" s="82">
        <v>33440</v>
      </c>
      <c r="E44" s="82">
        <v>1100</v>
      </c>
      <c r="F44" s="82">
        <f t="shared" si="3"/>
        <v>34540</v>
      </c>
      <c r="G44" s="28">
        <f t="shared" si="7"/>
        <v>0.2207895367597668</v>
      </c>
      <c r="H44" s="82"/>
      <c r="I44" s="83">
        <f t="shared" si="1"/>
        <v>34540</v>
      </c>
      <c r="J44" s="82">
        <v>30698.86</v>
      </c>
      <c r="K44" s="29">
        <f t="shared" si="0"/>
        <v>88.87915460335843</v>
      </c>
      <c r="L44" s="82">
        <f t="shared" si="4"/>
        <v>3674.8799999999974</v>
      </c>
      <c r="M44" s="84">
        <f t="shared" si="2"/>
        <v>10.639490445859865</v>
      </c>
      <c r="N44" s="82">
        <v>34373.74</v>
      </c>
      <c r="O44" s="84">
        <f t="shared" si="5"/>
        <v>99.51864504921829</v>
      </c>
      <c r="P44" s="85">
        <f t="shared" si="6"/>
        <v>166.26000000000204</v>
      </c>
    </row>
    <row r="45" spans="1:16" ht="15">
      <c r="A45" s="79" t="s">
        <v>1007</v>
      </c>
      <c r="B45" s="80" t="s">
        <v>1008</v>
      </c>
      <c r="C45" s="81"/>
      <c r="D45" s="82">
        <v>14000</v>
      </c>
      <c r="E45" s="82"/>
      <c r="F45" s="82">
        <f t="shared" si="3"/>
        <v>14000</v>
      </c>
      <c r="G45" s="28">
        <f t="shared" si="7"/>
        <v>0.08949199521241272</v>
      </c>
      <c r="H45" s="82"/>
      <c r="I45" s="83">
        <f t="shared" si="1"/>
        <v>14000</v>
      </c>
      <c r="J45" s="82">
        <v>13906.653</v>
      </c>
      <c r="K45" s="29">
        <f t="shared" si="0"/>
        <v>99.33323571428572</v>
      </c>
      <c r="L45" s="82">
        <f t="shared" si="4"/>
        <v>0</v>
      </c>
      <c r="M45" s="84">
        <f t="shared" si="2"/>
        <v>0</v>
      </c>
      <c r="N45" s="82">
        <v>13906.653</v>
      </c>
      <c r="O45" s="84">
        <f t="shared" si="5"/>
        <v>99.33323571428572</v>
      </c>
      <c r="P45" s="85">
        <f t="shared" si="6"/>
        <v>93.34699999999975</v>
      </c>
    </row>
    <row r="46" spans="1:16" ht="15" hidden="1">
      <c r="A46" s="79" t="s">
        <v>1009</v>
      </c>
      <c r="B46" s="80" t="s">
        <v>1010</v>
      </c>
      <c r="C46" s="81"/>
      <c r="D46" s="82"/>
      <c r="E46" s="82"/>
      <c r="F46" s="82">
        <f t="shared" si="3"/>
        <v>0</v>
      </c>
      <c r="G46" s="28">
        <f t="shared" si="7"/>
        <v>0</v>
      </c>
      <c r="H46" s="82"/>
      <c r="I46" s="83">
        <f t="shared" si="1"/>
        <v>0</v>
      </c>
      <c r="J46" s="82"/>
      <c r="K46" s="29">
        <f t="shared" si="0"/>
        <v>0</v>
      </c>
      <c r="L46" s="82">
        <f t="shared" si="4"/>
        <v>0</v>
      </c>
      <c r="M46" s="84">
        <f t="shared" si="2"/>
        <v>0</v>
      </c>
      <c r="N46" s="82"/>
      <c r="O46" s="84">
        <f t="shared" si="5"/>
        <v>0</v>
      </c>
      <c r="P46" s="85">
        <f t="shared" si="6"/>
        <v>0</v>
      </c>
    </row>
    <row r="47" spans="1:16" ht="15">
      <c r="A47" s="79" t="s">
        <v>1011</v>
      </c>
      <c r="B47" s="80" t="s">
        <v>1012</v>
      </c>
      <c r="C47" s="81"/>
      <c r="D47" s="82">
        <v>23000</v>
      </c>
      <c r="E47" s="82"/>
      <c r="F47" s="82">
        <f t="shared" si="3"/>
        <v>23000</v>
      </c>
      <c r="G47" s="28">
        <f t="shared" si="7"/>
        <v>0.14702256356324947</v>
      </c>
      <c r="H47" s="82"/>
      <c r="I47" s="83">
        <f t="shared" si="1"/>
        <v>23000</v>
      </c>
      <c r="J47" s="82">
        <v>20898.945</v>
      </c>
      <c r="K47" s="29">
        <f t="shared" si="0"/>
        <v>90.86497826086956</v>
      </c>
      <c r="L47" s="82">
        <f t="shared" si="4"/>
        <v>0</v>
      </c>
      <c r="M47" s="84">
        <f t="shared" si="2"/>
        <v>0</v>
      </c>
      <c r="N47" s="82">
        <v>20898.945</v>
      </c>
      <c r="O47" s="84">
        <f t="shared" si="5"/>
        <v>90.86497826086956</v>
      </c>
      <c r="P47" s="85">
        <f t="shared" si="6"/>
        <v>2101.0550000000003</v>
      </c>
    </row>
    <row r="48" spans="1:16" ht="15">
      <c r="A48" s="79" t="s">
        <v>1013</v>
      </c>
      <c r="B48" s="80" t="s">
        <v>1014</v>
      </c>
      <c r="C48" s="81"/>
      <c r="D48" s="82">
        <v>10000</v>
      </c>
      <c r="E48" s="82"/>
      <c r="F48" s="82">
        <f t="shared" si="3"/>
        <v>10000</v>
      </c>
      <c r="G48" s="28">
        <f t="shared" si="7"/>
        <v>0.06392285372315194</v>
      </c>
      <c r="H48" s="82"/>
      <c r="I48" s="83">
        <f t="shared" si="1"/>
        <v>10000</v>
      </c>
      <c r="J48" s="82">
        <v>9839.003</v>
      </c>
      <c r="K48" s="29">
        <f t="shared" si="0"/>
        <v>98.39003000000001</v>
      </c>
      <c r="L48" s="82">
        <f t="shared" si="4"/>
        <v>0</v>
      </c>
      <c r="M48" s="84">
        <f t="shared" si="2"/>
        <v>0</v>
      </c>
      <c r="N48" s="82">
        <v>9839.003</v>
      </c>
      <c r="O48" s="84">
        <f t="shared" si="5"/>
        <v>98.39003000000001</v>
      </c>
      <c r="P48" s="85">
        <f t="shared" si="6"/>
        <v>160.9969999999994</v>
      </c>
    </row>
    <row r="49" spans="1:16" ht="15" hidden="1">
      <c r="A49" s="79" t="s">
        <v>1015</v>
      </c>
      <c r="B49" s="80" t="s">
        <v>1016</v>
      </c>
      <c r="C49" s="81"/>
      <c r="D49" s="82"/>
      <c r="E49" s="82"/>
      <c r="F49" s="82">
        <f t="shared" si="3"/>
        <v>0</v>
      </c>
      <c r="G49" s="28">
        <f t="shared" si="7"/>
        <v>0</v>
      </c>
      <c r="H49" s="82"/>
      <c r="I49" s="83">
        <f t="shared" si="1"/>
        <v>0</v>
      </c>
      <c r="J49" s="82"/>
      <c r="K49" s="29">
        <f t="shared" si="0"/>
        <v>0</v>
      </c>
      <c r="L49" s="82">
        <f t="shared" si="4"/>
        <v>0</v>
      </c>
      <c r="M49" s="84">
        <f t="shared" si="2"/>
        <v>0</v>
      </c>
      <c r="N49" s="82"/>
      <c r="O49" s="84">
        <f t="shared" si="5"/>
        <v>0</v>
      </c>
      <c r="P49" s="85">
        <f t="shared" si="6"/>
        <v>0</v>
      </c>
    </row>
    <row r="50" spans="1:16" ht="15">
      <c r="A50" s="79" t="s">
        <v>1017</v>
      </c>
      <c r="B50" s="80" t="s">
        <v>1018</v>
      </c>
      <c r="C50" s="81"/>
      <c r="D50" s="82">
        <f>SUM(D51:D52)</f>
        <v>58000</v>
      </c>
      <c r="E50" s="82">
        <f>SUM(E51:E52)</f>
        <v>3000</v>
      </c>
      <c r="F50" s="82">
        <f t="shared" si="3"/>
        <v>61000</v>
      </c>
      <c r="G50" s="28">
        <f t="shared" si="7"/>
        <v>0.3899294077112268</v>
      </c>
      <c r="H50" s="82">
        <f>SUM(H51:H52)</f>
        <v>0</v>
      </c>
      <c r="I50" s="83">
        <f t="shared" si="1"/>
        <v>61000</v>
      </c>
      <c r="J50" s="82">
        <f>SUM(J51:J52)</f>
        <v>60135.233</v>
      </c>
      <c r="K50" s="29">
        <f t="shared" si="0"/>
        <v>98.58234918032787</v>
      </c>
      <c r="L50" s="82">
        <f t="shared" si="4"/>
        <v>0</v>
      </c>
      <c r="M50" s="84">
        <f t="shared" si="2"/>
        <v>0</v>
      </c>
      <c r="N50" s="82">
        <f>SUM(N51:N52)</f>
        <v>60135.233</v>
      </c>
      <c r="O50" s="84">
        <f t="shared" si="5"/>
        <v>98.58234918032787</v>
      </c>
      <c r="P50" s="85">
        <f t="shared" si="6"/>
        <v>864.7669999999998</v>
      </c>
    </row>
    <row r="51" spans="1:16" ht="15">
      <c r="A51" s="79" t="s">
        <v>1019</v>
      </c>
      <c r="B51" s="80" t="s">
        <v>1020</v>
      </c>
      <c r="C51" s="81"/>
      <c r="D51" s="82">
        <v>58000</v>
      </c>
      <c r="E51" s="82">
        <v>3000</v>
      </c>
      <c r="F51" s="82">
        <f t="shared" si="3"/>
        <v>61000</v>
      </c>
      <c r="G51" s="28">
        <f t="shared" si="7"/>
        <v>0.3899294077112268</v>
      </c>
      <c r="H51" s="82"/>
      <c r="I51" s="83">
        <f t="shared" si="1"/>
        <v>61000</v>
      </c>
      <c r="J51" s="82">
        <v>60135.233</v>
      </c>
      <c r="K51" s="29">
        <f t="shared" si="0"/>
        <v>98.58234918032787</v>
      </c>
      <c r="L51" s="82">
        <f t="shared" si="4"/>
        <v>0</v>
      </c>
      <c r="M51" s="84">
        <f t="shared" si="2"/>
        <v>0</v>
      </c>
      <c r="N51" s="82">
        <v>60135.233</v>
      </c>
      <c r="O51" s="84">
        <f t="shared" si="5"/>
        <v>98.58234918032787</v>
      </c>
      <c r="P51" s="85">
        <f t="shared" si="6"/>
        <v>864.7669999999998</v>
      </c>
    </row>
    <row r="52" spans="1:16" ht="15" hidden="1">
      <c r="A52" s="79" t="s">
        <v>1021</v>
      </c>
      <c r="B52" s="80" t="s">
        <v>1022</v>
      </c>
      <c r="C52" s="81"/>
      <c r="D52" s="82"/>
      <c r="E52" s="82"/>
      <c r="F52" s="82">
        <f t="shared" si="3"/>
        <v>0</v>
      </c>
      <c r="G52" s="28">
        <f t="shared" si="7"/>
        <v>0</v>
      </c>
      <c r="H52" s="82"/>
      <c r="I52" s="83">
        <f t="shared" si="1"/>
        <v>0</v>
      </c>
      <c r="J52" s="82"/>
      <c r="K52" s="29">
        <f t="shared" si="0"/>
        <v>0</v>
      </c>
      <c r="L52" s="82">
        <f t="shared" si="4"/>
        <v>0</v>
      </c>
      <c r="M52" s="84">
        <f t="shared" si="2"/>
        <v>0</v>
      </c>
      <c r="N52" s="82"/>
      <c r="O52" s="84">
        <f t="shared" si="5"/>
        <v>0</v>
      </c>
      <c r="P52" s="85">
        <f t="shared" si="6"/>
        <v>0</v>
      </c>
    </row>
    <row r="53" spans="1:16" ht="15">
      <c r="A53" s="79" t="s">
        <v>1023</v>
      </c>
      <c r="B53" s="80" t="s">
        <v>1024</v>
      </c>
      <c r="C53" s="81"/>
      <c r="D53" s="82">
        <v>3700</v>
      </c>
      <c r="E53" s="82"/>
      <c r="F53" s="82">
        <f t="shared" si="3"/>
        <v>3700</v>
      </c>
      <c r="G53" s="28">
        <f t="shared" si="7"/>
        <v>0.023651455877566216</v>
      </c>
      <c r="H53" s="82"/>
      <c r="I53" s="83">
        <f t="shared" si="1"/>
        <v>3700</v>
      </c>
      <c r="J53" s="82">
        <v>3694</v>
      </c>
      <c r="K53" s="29">
        <f t="shared" si="0"/>
        <v>99.83783783783784</v>
      </c>
      <c r="L53" s="82">
        <f t="shared" si="4"/>
        <v>0</v>
      </c>
      <c r="M53" s="84">
        <f t="shared" si="2"/>
        <v>0</v>
      </c>
      <c r="N53" s="82">
        <v>3694</v>
      </c>
      <c r="O53" s="84">
        <f t="shared" si="5"/>
        <v>99.83783783783784</v>
      </c>
      <c r="P53" s="85">
        <f t="shared" si="6"/>
        <v>6</v>
      </c>
    </row>
    <row r="54" spans="1:16" ht="15">
      <c r="A54" s="79" t="s">
        <v>1025</v>
      </c>
      <c r="B54" s="80" t="s">
        <v>1026</v>
      </c>
      <c r="C54" s="81"/>
      <c r="D54" s="82">
        <v>31400</v>
      </c>
      <c r="E54" s="82"/>
      <c r="F54" s="82">
        <f t="shared" si="3"/>
        <v>31400</v>
      </c>
      <c r="G54" s="28">
        <f t="shared" si="7"/>
        <v>0.2007177606906971</v>
      </c>
      <c r="H54" s="82"/>
      <c r="I54" s="83">
        <f t="shared" si="1"/>
        <v>31400</v>
      </c>
      <c r="J54" s="82">
        <v>31060.879</v>
      </c>
      <c r="K54" s="29">
        <f t="shared" si="0"/>
        <v>98.91999681528662</v>
      </c>
      <c r="L54" s="82">
        <f t="shared" si="4"/>
        <v>0</v>
      </c>
      <c r="M54" s="84">
        <f t="shared" si="2"/>
        <v>0</v>
      </c>
      <c r="N54" s="82">
        <v>31060.879</v>
      </c>
      <c r="O54" s="84">
        <f t="shared" si="5"/>
        <v>98.91999681528662</v>
      </c>
      <c r="P54" s="85">
        <f t="shared" si="6"/>
        <v>339.1209999999992</v>
      </c>
    </row>
    <row r="55" spans="1:16" ht="15">
      <c r="A55" s="79" t="s">
        <v>1027</v>
      </c>
      <c r="B55" s="80" t="s">
        <v>1028</v>
      </c>
      <c r="C55" s="81"/>
      <c r="D55" s="82">
        <f>SUM(D56:D58)</f>
        <v>35000</v>
      </c>
      <c r="E55" s="82">
        <f>SUM(E56:E58)</f>
        <v>0</v>
      </c>
      <c r="F55" s="82">
        <f t="shared" si="3"/>
        <v>35000</v>
      </c>
      <c r="G55" s="28">
        <f t="shared" si="7"/>
        <v>0.2237299880310318</v>
      </c>
      <c r="H55" s="82">
        <f>SUM(H56:H58)</f>
        <v>0</v>
      </c>
      <c r="I55" s="83">
        <f t="shared" si="1"/>
        <v>35000</v>
      </c>
      <c r="J55" s="82">
        <f>SUM(J56:J58)</f>
        <v>33668.394</v>
      </c>
      <c r="K55" s="29">
        <f t="shared" si="0"/>
        <v>96.19541142857143</v>
      </c>
      <c r="L55" s="82">
        <f t="shared" si="4"/>
        <v>0</v>
      </c>
      <c r="M55" s="84">
        <f t="shared" si="2"/>
        <v>0</v>
      </c>
      <c r="N55" s="82">
        <f>SUM(N56:N58)</f>
        <v>33668.394</v>
      </c>
      <c r="O55" s="84">
        <f t="shared" si="5"/>
        <v>96.19541142857143</v>
      </c>
      <c r="P55" s="85">
        <f t="shared" si="6"/>
        <v>1331.6059999999998</v>
      </c>
    </row>
    <row r="56" spans="1:16" ht="15">
      <c r="A56" s="79" t="s">
        <v>1029</v>
      </c>
      <c r="B56" s="80" t="s">
        <v>1030</v>
      </c>
      <c r="C56" s="81"/>
      <c r="D56" s="82">
        <v>35000</v>
      </c>
      <c r="E56" s="82"/>
      <c r="F56" s="82">
        <f t="shared" si="3"/>
        <v>35000</v>
      </c>
      <c r="G56" s="28">
        <f t="shared" si="7"/>
        <v>0.2237299880310318</v>
      </c>
      <c r="H56" s="82"/>
      <c r="I56" s="83">
        <f t="shared" si="1"/>
        <v>35000</v>
      </c>
      <c r="J56" s="82">
        <v>33668.394</v>
      </c>
      <c r="K56" s="29">
        <f t="shared" si="0"/>
        <v>96.19541142857143</v>
      </c>
      <c r="L56" s="82">
        <f t="shared" si="4"/>
        <v>0</v>
      </c>
      <c r="M56" s="84">
        <f t="shared" si="2"/>
        <v>0</v>
      </c>
      <c r="N56" s="82">
        <v>33668.394</v>
      </c>
      <c r="O56" s="84">
        <f t="shared" si="5"/>
        <v>96.19541142857143</v>
      </c>
      <c r="P56" s="85">
        <f t="shared" si="6"/>
        <v>1331.6059999999998</v>
      </c>
    </row>
    <row r="57" spans="1:16" ht="15" hidden="1">
      <c r="A57" s="79" t="s">
        <v>1031</v>
      </c>
      <c r="B57" s="80" t="s">
        <v>1032</v>
      </c>
      <c r="C57" s="81"/>
      <c r="D57" s="82"/>
      <c r="E57" s="82"/>
      <c r="F57" s="82">
        <f t="shared" si="3"/>
        <v>0</v>
      </c>
      <c r="G57" s="28">
        <f t="shared" si="7"/>
        <v>0</v>
      </c>
      <c r="H57" s="82"/>
      <c r="I57" s="83">
        <f t="shared" si="1"/>
        <v>0</v>
      </c>
      <c r="J57" s="82"/>
      <c r="K57" s="29">
        <f t="shared" si="0"/>
        <v>0</v>
      </c>
      <c r="L57" s="82">
        <f t="shared" si="4"/>
        <v>0</v>
      </c>
      <c r="M57" s="84">
        <f t="shared" si="2"/>
        <v>0</v>
      </c>
      <c r="N57" s="82"/>
      <c r="O57" s="84">
        <f t="shared" si="5"/>
        <v>0</v>
      </c>
      <c r="P57" s="85">
        <f t="shared" si="6"/>
        <v>0</v>
      </c>
    </row>
    <row r="58" spans="1:16" ht="15" hidden="1">
      <c r="A58" s="79" t="s">
        <v>1033</v>
      </c>
      <c r="B58" s="80" t="s">
        <v>1034</v>
      </c>
      <c r="C58" s="81"/>
      <c r="D58" s="82"/>
      <c r="E58" s="82"/>
      <c r="F58" s="82">
        <f t="shared" si="3"/>
        <v>0</v>
      </c>
      <c r="G58" s="28">
        <f t="shared" si="7"/>
        <v>0</v>
      </c>
      <c r="H58" s="82"/>
      <c r="I58" s="83">
        <f t="shared" si="1"/>
        <v>0</v>
      </c>
      <c r="J58" s="82"/>
      <c r="K58" s="29">
        <f t="shared" si="0"/>
        <v>0</v>
      </c>
      <c r="L58" s="82">
        <f t="shared" si="4"/>
        <v>0</v>
      </c>
      <c r="M58" s="84">
        <f t="shared" si="2"/>
        <v>0</v>
      </c>
      <c r="N58" s="82"/>
      <c r="O58" s="84">
        <f t="shared" si="5"/>
        <v>0</v>
      </c>
      <c r="P58" s="85">
        <f t="shared" si="6"/>
        <v>0</v>
      </c>
    </row>
    <row r="59" spans="1:16" ht="15" hidden="1">
      <c r="A59" s="79" t="s">
        <v>1035</v>
      </c>
      <c r="B59" s="80" t="s">
        <v>1036</v>
      </c>
      <c r="C59" s="81"/>
      <c r="D59" s="82"/>
      <c r="E59" s="82"/>
      <c r="F59" s="82">
        <f t="shared" si="3"/>
        <v>0</v>
      </c>
      <c r="G59" s="28">
        <f t="shared" si="7"/>
        <v>0</v>
      </c>
      <c r="H59" s="82"/>
      <c r="I59" s="83">
        <f t="shared" si="1"/>
        <v>0</v>
      </c>
      <c r="J59" s="82"/>
      <c r="K59" s="29">
        <f t="shared" si="0"/>
        <v>0</v>
      </c>
      <c r="L59" s="82">
        <f t="shared" si="4"/>
        <v>0</v>
      </c>
      <c r="M59" s="84">
        <f t="shared" si="2"/>
        <v>0</v>
      </c>
      <c r="N59" s="82"/>
      <c r="O59" s="84">
        <f t="shared" si="5"/>
        <v>0</v>
      </c>
      <c r="P59" s="85">
        <f t="shared" si="6"/>
        <v>0</v>
      </c>
    </row>
    <row r="60" spans="1:16" ht="15">
      <c r="A60" s="79" t="s">
        <v>1037</v>
      </c>
      <c r="B60" s="80" t="s">
        <v>1038</v>
      </c>
      <c r="C60" s="81"/>
      <c r="D60" s="82">
        <v>45000</v>
      </c>
      <c r="E60" s="82"/>
      <c r="F60" s="82">
        <f t="shared" si="3"/>
        <v>45000</v>
      </c>
      <c r="G60" s="28">
        <f t="shared" si="7"/>
        <v>0.2876528417541837</v>
      </c>
      <c r="H60" s="82"/>
      <c r="I60" s="83">
        <f t="shared" si="1"/>
        <v>45000</v>
      </c>
      <c r="J60" s="82">
        <v>39645.328</v>
      </c>
      <c r="K60" s="29">
        <f t="shared" si="0"/>
        <v>88.1007288888889</v>
      </c>
      <c r="L60" s="82">
        <f t="shared" si="4"/>
        <v>0</v>
      </c>
      <c r="M60" s="84">
        <f t="shared" si="2"/>
        <v>0</v>
      </c>
      <c r="N60" s="82">
        <v>39645.328</v>
      </c>
      <c r="O60" s="84">
        <f t="shared" si="5"/>
        <v>88.1007288888889</v>
      </c>
      <c r="P60" s="85">
        <f t="shared" si="6"/>
        <v>5354.671999999999</v>
      </c>
    </row>
    <row r="61" spans="1:16" ht="15">
      <c r="A61" s="79" t="s">
        <v>1039</v>
      </c>
      <c r="B61" s="80" t="s">
        <v>1040</v>
      </c>
      <c r="C61" s="81"/>
      <c r="D61" s="82">
        <v>9000</v>
      </c>
      <c r="E61" s="82"/>
      <c r="F61" s="82">
        <f t="shared" si="3"/>
        <v>9000</v>
      </c>
      <c r="G61" s="28">
        <f t="shared" si="7"/>
        <v>0.057530568350836746</v>
      </c>
      <c r="H61" s="82"/>
      <c r="I61" s="83">
        <f t="shared" si="1"/>
        <v>9000</v>
      </c>
      <c r="J61" s="82"/>
      <c r="K61" s="29">
        <f t="shared" si="0"/>
        <v>0</v>
      </c>
      <c r="L61" s="82">
        <f t="shared" si="4"/>
        <v>0</v>
      </c>
      <c r="M61" s="84">
        <f t="shared" si="2"/>
        <v>0</v>
      </c>
      <c r="N61" s="82"/>
      <c r="O61" s="84">
        <f t="shared" si="5"/>
        <v>0</v>
      </c>
      <c r="P61" s="85">
        <f t="shared" si="6"/>
        <v>9000</v>
      </c>
    </row>
    <row r="62" spans="1:16" ht="15">
      <c r="A62" s="79" t="s">
        <v>1041</v>
      </c>
      <c r="B62" s="80" t="s">
        <v>1042</v>
      </c>
      <c r="C62" s="81"/>
      <c r="D62" s="82">
        <v>5250</v>
      </c>
      <c r="E62" s="82"/>
      <c r="F62" s="82">
        <f t="shared" si="3"/>
        <v>5250</v>
      </c>
      <c r="G62" s="28">
        <f t="shared" si="7"/>
        <v>0.03355949820465477</v>
      </c>
      <c r="H62" s="82"/>
      <c r="I62" s="83">
        <f t="shared" si="1"/>
        <v>5250</v>
      </c>
      <c r="J62" s="82">
        <v>5200</v>
      </c>
      <c r="K62" s="29">
        <f t="shared" si="0"/>
        <v>99.04761904761905</v>
      </c>
      <c r="L62" s="82">
        <f t="shared" si="4"/>
        <v>0</v>
      </c>
      <c r="M62" s="84">
        <f t="shared" si="2"/>
        <v>0</v>
      </c>
      <c r="N62" s="82">
        <v>5200</v>
      </c>
      <c r="O62" s="84">
        <f t="shared" si="5"/>
        <v>99.04761904761905</v>
      </c>
      <c r="P62" s="85">
        <f t="shared" si="6"/>
        <v>50</v>
      </c>
    </row>
    <row r="63" spans="1:16" ht="15" hidden="1">
      <c r="A63" s="79" t="s">
        <v>1043</v>
      </c>
      <c r="B63" s="80" t="s">
        <v>1044</v>
      </c>
      <c r="C63" s="81"/>
      <c r="D63" s="82"/>
      <c r="E63" s="82"/>
      <c r="F63" s="82">
        <f t="shared" si="3"/>
        <v>0</v>
      </c>
      <c r="G63" s="28">
        <f t="shared" si="7"/>
        <v>0</v>
      </c>
      <c r="H63" s="82"/>
      <c r="I63" s="83">
        <f t="shared" si="1"/>
        <v>0</v>
      </c>
      <c r="J63" s="82"/>
      <c r="K63" s="29">
        <f t="shared" si="0"/>
        <v>0</v>
      </c>
      <c r="L63" s="82">
        <f t="shared" si="4"/>
        <v>0</v>
      </c>
      <c r="M63" s="84">
        <f t="shared" si="2"/>
        <v>0</v>
      </c>
      <c r="N63" s="82"/>
      <c r="O63" s="84">
        <f t="shared" si="5"/>
        <v>0</v>
      </c>
      <c r="P63" s="85">
        <f t="shared" si="6"/>
        <v>0</v>
      </c>
    </row>
    <row r="64" spans="1:16" ht="22.5">
      <c r="A64" s="79" t="s">
        <v>1045</v>
      </c>
      <c r="B64" s="80" t="s">
        <v>1046</v>
      </c>
      <c r="C64" s="81"/>
      <c r="D64" s="82">
        <v>2000</v>
      </c>
      <c r="E64" s="82"/>
      <c r="F64" s="82">
        <f t="shared" si="3"/>
        <v>2000</v>
      </c>
      <c r="G64" s="28">
        <f t="shared" si="7"/>
        <v>0.012784570744630387</v>
      </c>
      <c r="H64" s="82"/>
      <c r="I64" s="83">
        <f t="shared" si="1"/>
        <v>2000</v>
      </c>
      <c r="J64" s="82">
        <v>721.853</v>
      </c>
      <c r="K64" s="29">
        <f t="shared" si="0"/>
        <v>36.09265</v>
      </c>
      <c r="L64" s="82">
        <f t="shared" si="4"/>
        <v>0</v>
      </c>
      <c r="M64" s="84">
        <f t="shared" si="2"/>
        <v>0</v>
      </c>
      <c r="N64" s="82">
        <v>721.853</v>
      </c>
      <c r="O64" s="84">
        <f t="shared" si="5"/>
        <v>36.09265</v>
      </c>
      <c r="P64" s="85">
        <f t="shared" si="6"/>
        <v>1278.147</v>
      </c>
    </row>
    <row r="65" spans="1:16" ht="15" hidden="1">
      <c r="A65" s="79" t="s">
        <v>1047</v>
      </c>
      <c r="B65" s="80" t="s">
        <v>1048</v>
      </c>
      <c r="C65" s="81"/>
      <c r="D65" s="82"/>
      <c r="E65" s="82"/>
      <c r="F65" s="82">
        <f t="shared" si="3"/>
        <v>0</v>
      </c>
      <c r="G65" s="28">
        <f t="shared" si="7"/>
        <v>0</v>
      </c>
      <c r="H65" s="82"/>
      <c r="I65" s="83">
        <f t="shared" si="1"/>
        <v>0</v>
      </c>
      <c r="J65" s="82"/>
      <c r="K65" s="29">
        <f t="shared" si="0"/>
        <v>0</v>
      </c>
      <c r="L65" s="82">
        <f t="shared" si="4"/>
        <v>0</v>
      </c>
      <c r="M65" s="84">
        <f t="shared" si="2"/>
        <v>0</v>
      </c>
      <c r="N65" s="82"/>
      <c r="O65" s="84">
        <f t="shared" si="5"/>
        <v>0</v>
      </c>
      <c r="P65" s="85">
        <f t="shared" si="6"/>
        <v>0</v>
      </c>
    </row>
    <row r="66" spans="1:16" ht="15">
      <c r="A66" s="79" t="s">
        <v>1049</v>
      </c>
      <c r="B66" s="80" t="s">
        <v>1050</v>
      </c>
      <c r="C66" s="81"/>
      <c r="D66" s="82">
        <v>4700</v>
      </c>
      <c r="E66" s="82"/>
      <c r="F66" s="82">
        <f t="shared" si="3"/>
        <v>4700</v>
      </c>
      <c r="G66" s="28">
        <f t="shared" si="7"/>
        <v>0.03004374124988141</v>
      </c>
      <c r="H66" s="82"/>
      <c r="I66" s="83">
        <f t="shared" si="1"/>
        <v>4700</v>
      </c>
      <c r="J66" s="82">
        <v>4651</v>
      </c>
      <c r="K66" s="29">
        <f t="shared" si="0"/>
        <v>98.95744680851064</v>
      </c>
      <c r="L66" s="82">
        <f t="shared" si="4"/>
        <v>0</v>
      </c>
      <c r="M66" s="84">
        <f t="shared" si="2"/>
        <v>0</v>
      </c>
      <c r="N66" s="82">
        <v>4651</v>
      </c>
      <c r="O66" s="84">
        <f t="shared" si="5"/>
        <v>98.95744680851064</v>
      </c>
      <c r="P66" s="85">
        <f t="shared" si="6"/>
        <v>49</v>
      </c>
    </row>
    <row r="67" spans="1:16" ht="15" hidden="1">
      <c r="A67" s="79" t="s">
        <v>1051</v>
      </c>
      <c r="B67" s="80" t="s">
        <v>1052</v>
      </c>
      <c r="C67" s="81"/>
      <c r="D67" s="82">
        <f>SUM(D68:D69)</f>
        <v>0</v>
      </c>
      <c r="E67" s="82">
        <f>SUM(E68:E69)</f>
        <v>0</v>
      </c>
      <c r="F67" s="82">
        <f t="shared" si="3"/>
        <v>0</v>
      </c>
      <c r="G67" s="28">
        <f t="shared" si="7"/>
        <v>0</v>
      </c>
      <c r="H67" s="82">
        <f>SUM(H68:H69)</f>
        <v>0</v>
      </c>
      <c r="I67" s="83">
        <f t="shared" si="1"/>
        <v>0</v>
      </c>
      <c r="J67" s="82">
        <f>SUM(J68:J69)</f>
        <v>0</v>
      </c>
      <c r="K67" s="29">
        <f t="shared" si="0"/>
        <v>0</v>
      </c>
      <c r="L67" s="82">
        <f t="shared" si="4"/>
        <v>0</v>
      </c>
      <c r="M67" s="84">
        <f t="shared" si="2"/>
        <v>0</v>
      </c>
      <c r="N67" s="82">
        <f>SUM(N68:N69)</f>
        <v>0</v>
      </c>
      <c r="O67" s="84">
        <f t="shared" si="5"/>
        <v>0</v>
      </c>
      <c r="P67" s="85">
        <f t="shared" si="6"/>
        <v>0</v>
      </c>
    </row>
    <row r="68" spans="1:16" ht="15" hidden="1">
      <c r="A68" s="79" t="s">
        <v>1053</v>
      </c>
      <c r="B68" s="80" t="s">
        <v>1054</v>
      </c>
      <c r="C68" s="81"/>
      <c r="D68" s="82"/>
      <c r="E68" s="82"/>
      <c r="F68" s="82">
        <f t="shared" si="3"/>
        <v>0</v>
      </c>
      <c r="G68" s="28">
        <f t="shared" si="7"/>
        <v>0</v>
      </c>
      <c r="H68" s="82"/>
      <c r="I68" s="83">
        <f t="shared" si="1"/>
        <v>0</v>
      </c>
      <c r="J68" s="82"/>
      <c r="K68" s="29">
        <f t="shared" si="0"/>
        <v>0</v>
      </c>
      <c r="L68" s="82">
        <f t="shared" si="4"/>
        <v>0</v>
      </c>
      <c r="M68" s="84">
        <f t="shared" si="2"/>
        <v>0</v>
      </c>
      <c r="N68" s="82"/>
      <c r="O68" s="84">
        <f t="shared" si="5"/>
        <v>0</v>
      </c>
      <c r="P68" s="85">
        <f t="shared" si="6"/>
        <v>0</v>
      </c>
    </row>
    <row r="69" spans="1:16" ht="15" hidden="1">
      <c r="A69" s="79" t="s">
        <v>1055</v>
      </c>
      <c r="B69" s="80" t="s">
        <v>1056</v>
      </c>
      <c r="C69" s="81"/>
      <c r="D69" s="82"/>
      <c r="E69" s="82"/>
      <c r="F69" s="82">
        <f t="shared" si="3"/>
        <v>0</v>
      </c>
      <c r="G69" s="28">
        <f t="shared" si="7"/>
        <v>0</v>
      </c>
      <c r="H69" s="82"/>
      <c r="I69" s="83">
        <f t="shared" si="1"/>
        <v>0</v>
      </c>
      <c r="J69" s="82"/>
      <c r="K69" s="29">
        <f t="shared" si="0"/>
        <v>0</v>
      </c>
      <c r="L69" s="82">
        <f t="shared" si="4"/>
        <v>0</v>
      </c>
      <c r="M69" s="84">
        <f t="shared" si="2"/>
        <v>0</v>
      </c>
      <c r="N69" s="82"/>
      <c r="O69" s="84">
        <f t="shared" si="5"/>
        <v>0</v>
      </c>
      <c r="P69" s="85">
        <f t="shared" si="6"/>
        <v>0</v>
      </c>
    </row>
    <row r="70" spans="1:16" ht="15" hidden="1">
      <c r="A70" s="86">
        <v>3110222</v>
      </c>
      <c r="B70" s="80" t="s">
        <v>1057</v>
      </c>
      <c r="C70" s="81"/>
      <c r="D70" s="82"/>
      <c r="E70" s="82"/>
      <c r="F70" s="82">
        <f t="shared" si="3"/>
        <v>0</v>
      </c>
      <c r="G70" s="28">
        <f t="shared" si="7"/>
        <v>0</v>
      </c>
      <c r="H70" s="82"/>
      <c r="I70" s="83">
        <f t="shared" si="1"/>
        <v>0</v>
      </c>
      <c r="J70" s="82"/>
      <c r="K70" s="29">
        <f t="shared" si="0"/>
        <v>0</v>
      </c>
      <c r="L70" s="82">
        <f t="shared" si="4"/>
        <v>0</v>
      </c>
      <c r="M70" s="84">
        <f t="shared" si="2"/>
        <v>0</v>
      </c>
      <c r="N70" s="82"/>
      <c r="O70" s="84">
        <f t="shared" si="5"/>
        <v>0</v>
      </c>
      <c r="P70" s="85">
        <f t="shared" si="6"/>
        <v>0</v>
      </c>
    </row>
    <row r="71" spans="1:16" ht="15">
      <c r="A71" s="86">
        <v>3110224</v>
      </c>
      <c r="B71" s="80" t="s">
        <v>1058</v>
      </c>
      <c r="C71" s="81"/>
      <c r="D71" s="82">
        <v>16000</v>
      </c>
      <c r="E71" s="82">
        <v>-4100</v>
      </c>
      <c r="F71" s="82">
        <f t="shared" si="3"/>
        <v>11900</v>
      </c>
      <c r="G71" s="28">
        <f t="shared" si="7"/>
        <v>0.07606819593055081</v>
      </c>
      <c r="H71" s="82"/>
      <c r="I71" s="83">
        <f t="shared" si="1"/>
        <v>11900</v>
      </c>
      <c r="J71" s="82">
        <v>5042.8</v>
      </c>
      <c r="K71" s="29">
        <f aca="true" t="shared" si="8" ref="K71:K134">IF(OR(J71=0,F71=0),0,J71/F71)*100</f>
        <v>42.37647058823529</v>
      </c>
      <c r="L71" s="82">
        <f t="shared" si="4"/>
        <v>0</v>
      </c>
      <c r="M71" s="84">
        <f t="shared" si="2"/>
        <v>0</v>
      </c>
      <c r="N71" s="82">
        <v>5042.8</v>
      </c>
      <c r="O71" s="84">
        <f t="shared" si="5"/>
        <v>42.37647058823529</v>
      </c>
      <c r="P71" s="85">
        <f t="shared" si="6"/>
        <v>6857.2</v>
      </c>
    </row>
    <row r="72" spans="1:16" ht="15" hidden="1">
      <c r="A72" s="86" t="s">
        <v>1059</v>
      </c>
      <c r="B72" s="80" t="s">
        <v>1060</v>
      </c>
      <c r="C72" s="81"/>
      <c r="D72" s="82"/>
      <c r="E72" s="82"/>
      <c r="F72" s="82">
        <f t="shared" si="3"/>
        <v>0</v>
      </c>
      <c r="G72" s="28">
        <f t="shared" si="7"/>
        <v>0</v>
      </c>
      <c r="H72" s="82"/>
      <c r="I72" s="83">
        <f aca="true" t="shared" si="9" ref="I72:I135">SUM(F72-H72)</f>
        <v>0</v>
      </c>
      <c r="J72" s="82"/>
      <c r="K72" s="29">
        <f t="shared" si="8"/>
        <v>0</v>
      </c>
      <c r="L72" s="82">
        <f t="shared" si="4"/>
        <v>0</v>
      </c>
      <c r="M72" s="84">
        <f aca="true" t="shared" si="10" ref="M72:M135">IF(OR(L72=0,F72=0),0,L72/F72)*100</f>
        <v>0</v>
      </c>
      <c r="N72" s="82"/>
      <c r="O72" s="84">
        <f t="shared" si="5"/>
        <v>0</v>
      </c>
      <c r="P72" s="85">
        <f t="shared" si="6"/>
        <v>0</v>
      </c>
    </row>
    <row r="73" spans="1:16" ht="22.5" hidden="1">
      <c r="A73" s="86">
        <v>3110226</v>
      </c>
      <c r="B73" s="80" t="s">
        <v>1061</v>
      </c>
      <c r="C73" s="81"/>
      <c r="D73" s="82"/>
      <c r="E73" s="82"/>
      <c r="F73" s="82">
        <f aca="true" t="shared" si="11" ref="F73:F136">SUM(D73+E73)</f>
        <v>0</v>
      </c>
      <c r="G73" s="28">
        <f t="shared" si="7"/>
        <v>0</v>
      </c>
      <c r="H73" s="82"/>
      <c r="I73" s="83">
        <f t="shared" si="9"/>
        <v>0</v>
      </c>
      <c r="J73" s="82"/>
      <c r="K73" s="29">
        <f t="shared" si="8"/>
        <v>0</v>
      </c>
      <c r="L73" s="82">
        <f aca="true" t="shared" si="12" ref="L73:L138">SUM(N73-J73)</f>
        <v>0</v>
      </c>
      <c r="M73" s="84">
        <f t="shared" si="10"/>
        <v>0</v>
      </c>
      <c r="N73" s="82"/>
      <c r="O73" s="84">
        <f aca="true" t="shared" si="13" ref="O73:O136">IF(OR(N73=0,F73=0),0,N73/F73)*100</f>
        <v>0</v>
      </c>
      <c r="P73" s="85">
        <f aca="true" t="shared" si="14" ref="P73:P138">SUM(F73-N73)</f>
        <v>0</v>
      </c>
    </row>
    <row r="74" spans="1:16" ht="15" hidden="1">
      <c r="A74" s="86" t="s">
        <v>1062</v>
      </c>
      <c r="B74" s="80" t="s">
        <v>1063</v>
      </c>
      <c r="C74" s="81"/>
      <c r="D74" s="82"/>
      <c r="E74" s="82"/>
      <c r="F74" s="82">
        <f t="shared" si="11"/>
        <v>0</v>
      </c>
      <c r="G74" s="28">
        <f t="shared" si="7"/>
        <v>0</v>
      </c>
      <c r="H74" s="82"/>
      <c r="I74" s="83">
        <f t="shared" si="9"/>
        <v>0</v>
      </c>
      <c r="J74" s="82"/>
      <c r="K74" s="29">
        <f t="shared" si="8"/>
        <v>0</v>
      </c>
      <c r="L74" s="82">
        <f t="shared" si="12"/>
        <v>0</v>
      </c>
      <c r="M74" s="84">
        <f t="shared" si="10"/>
        <v>0</v>
      </c>
      <c r="N74" s="82"/>
      <c r="O74" s="84">
        <f t="shared" si="13"/>
        <v>0</v>
      </c>
      <c r="P74" s="85">
        <f t="shared" si="14"/>
        <v>0</v>
      </c>
    </row>
    <row r="75" spans="1:16" ht="15" hidden="1">
      <c r="A75" s="79" t="s">
        <v>1064</v>
      </c>
      <c r="B75" s="80" t="s">
        <v>1065</v>
      </c>
      <c r="C75" s="81"/>
      <c r="D75" s="82"/>
      <c r="E75" s="82"/>
      <c r="F75" s="82">
        <f t="shared" si="11"/>
        <v>0</v>
      </c>
      <c r="G75" s="28">
        <f aca="true" t="shared" si="15" ref="G75:G138">IF(OR(F75=0,F$813=0),0,F75/F$813)*100</f>
        <v>0</v>
      </c>
      <c r="H75" s="82"/>
      <c r="I75" s="83">
        <f t="shared" si="9"/>
        <v>0</v>
      </c>
      <c r="J75" s="82"/>
      <c r="K75" s="29">
        <f t="shared" si="8"/>
        <v>0</v>
      </c>
      <c r="L75" s="82">
        <f t="shared" si="12"/>
        <v>0</v>
      </c>
      <c r="M75" s="84">
        <f t="shared" si="10"/>
        <v>0</v>
      </c>
      <c r="N75" s="82"/>
      <c r="O75" s="84">
        <f t="shared" si="13"/>
        <v>0</v>
      </c>
      <c r="P75" s="85">
        <f t="shared" si="14"/>
        <v>0</v>
      </c>
    </row>
    <row r="76" spans="1:16" ht="15">
      <c r="A76" s="71" t="s">
        <v>1066</v>
      </c>
      <c r="B76" s="72" t="s">
        <v>1067</v>
      </c>
      <c r="C76" s="73"/>
      <c r="D76" s="74">
        <f>SUM(D77:D91)-D78-D84</f>
        <v>2976284.500999999</v>
      </c>
      <c r="E76" s="74">
        <f>SUM(E77:E91)-E78-E84</f>
        <v>209900.00000000023</v>
      </c>
      <c r="F76" s="82">
        <f t="shared" si="11"/>
        <v>3186184.500999999</v>
      </c>
      <c r="G76" s="28">
        <f t="shared" si="15"/>
        <v>20.36700057923968</v>
      </c>
      <c r="H76" s="74">
        <f>SUM(H77:H91)-H78-H84</f>
        <v>0</v>
      </c>
      <c r="I76" s="83">
        <f t="shared" si="9"/>
        <v>3186184.500999999</v>
      </c>
      <c r="J76" s="74">
        <f>SUM(J77:J91)-J78-J84</f>
        <v>2785243.9120000014</v>
      </c>
      <c r="K76" s="29">
        <f t="shared" si="8"/>
        <v>87.41627834564632</v>
      </c>
      <c r="L76" s="82">
        <f t="shared" si="12"/>
        <v>0</v>
      </c>
      <c r="M76" s="84">
        <f t="shared" si="10"/>
        <v>0</v>
      </c>
      <c r="N76" s="74">
        <f>SUM(N77:N91)-N78-N84</f>
        <v>2785243.9120000014</v>
      </c>
      <c r="O76" s="84">
        <f t="shared" si="13"/>
        <v>87.41627834564632</v>
      </c>
      <c r="P76" s="85">
        <f t="shared" si="14"/>
        <v>400940.5889999978</v>
      </c>
    </row>
    <row r="77" spans="1:16" ht="15">
      <c r="A77" s="79" t="s">
        <v>1068</v>
      </c>
      <c r="B77" s="80" t="s">
        <v>1069</v>
      </c>
      <c r="C77" s="81"/>
      <c r="D77" s="82">
        <v>219640.117</v>
      </c>
      <c r="E77" s="82">
        <v>90467.731</v>
      </c>
      <c r="F77" s="82">
        <f t="shared" si="11"/>
        <v>310107.848</v>
      </c>
      <c r="G77" s="28">
        <f t="shared" si="15"/>
        <v>1.9822978606105435</v>
      </c>
      <c r="H77" s="82"/>
      <c r="I77" s="83">
        <f t="shared" si="9"/>
        <v>310107.848</v>
      </c>
      <c r="J77" s="82">
        <v>272559.966</v>
      </c>
      <c r="K77" s="29">
        <f t="shared" si="8"/>
        <v>87.89199233680795</v>
      </c>
      <c r="L77" s="82">
        <f t="shared" si="12"/>
        <v>0</v>
      </c>
      <c r="M77" s="84">
        <f t="shared" si="10"/>
        <v>0</v>
      </c>
      <c r="N77" s="82">
        <v>272559.966</v>
      </c>
      <c r="O77" s="84">
        <f t="shared" si="13"/>
        <v>87.89199233680795</v>
      </c>
      <c r="P77" s="85">
        <f t="shared" si="14"/>
        <v>37547.88199999998</v>
      </c>
    </row>
    <row r="78" spans="1:16" ht="15">
      <c r="A78" s="79" t="s">
        <v>1070</v>
      </c>
      <c r="B78" s="80" t="s">
        <v>1071</v>
      </c>
      <c r="C78" s="81"/>
      <c r="D78" s="82">
        <f>SUM(D79:D82)</f>
        <v>454204.592</v>
      </c>
      <c r="E78" s="82">
        <f>SUM(E79:E82)</f>
        <v>526801.043</v>
      </c>
      <c r="F78" s="82">
        <f t="shared" si="11"/>
        <v>981005.635</v>
      </c>
      <c r="G78" s="28">
        <f t="shared" si="15"/>
        <v>6.270867970769278</v>
      </c>
      <c r="H78" s="82">
        <f>SUM(H79:H82)</f>
        <v>0</v>
      </c>
      <c r="I78" s="83">
        <f t="shared" si="9"/>
        <v>981005.635</v>
      </c>
      <c r="J78" s="82">
        <f>SUM(J79:J82)</f>
        <v>885272.4119999999</v>
      </c>
      <c r="K78" s="29">
        <f t="shared" si="8"/>
        <v>90.24131772698736</v>
      </c>
      <c r="L78" s="82">
        <f t="shared" si="12"/>
        <v>0</v>
      </c>
      <c r="M78" s="84">
        <f t="shared" si="10"/>
        <v>0</v>
      </c>
      <c r="N78" s="82">
        <f>SUM(N79:N82)</f>
        <v>885272.4119999999</v>
      </c>
      <c r="O78" s="84">
        <f t="shared" si="13"/>
        <v>90.24131772698736</v>
      </c>
      <c r="P78" s="85">
        <f t="shared" si="14"/>
        <v>95733.22300000011</v>
      </c>
    </row>
    <row r="79" spans="1:16" ht="15">
      <c r="A79" s="79" t="s">
        <v>1072</v>
      </c>
      <c r="B79" s="80" t="s">
        <v>1073</v>
      </c>
      <c r="C79" s="81"/>
      <c r="D79" s="82">
        <v>400584.936</v>
      </c>
      <c r="E79" s="82">
        <v>220465.022</v>
      </c>
      <c r="F79" s="82">
        <f t="shared" si="11"/>
        <v>621049.958</v>
      </c>
      <c r="G79" s="28">
        <f t="shared" si="15"/>
        <v>3.9699285620003653</v>
      </c>
      <c r="H79" s="82"/>
      <c r="I79" s="83">
        <f t="shared" si="9"/>
        <v>621049.958</v>
      </c>
      <c r="J79" s="82">
        <v>529082.801</v>
      </c>
      <c r="K79" s="29">
        <f t="shared" si="8"/>
        <v>85.19166520900079</v>
      </c>
      <c r="L79" s="82">
        <f t="shared" si="12"/>
        <v>0</v>
      </c>
      <c r="M79" s="84">
        <f t="shared" si="10"/>
        <v>0</v>
      </c>
      <c r="N79" s="82">
        <v>529082.801</v>
      </c>
      <c r="O79" s="84">
        <f t="shared" si="13"/>
        <v>85.19166520900079</v>
      </c>
      <c r="P79" s="85">
        <f t="shared" si="14"/>
        <v>91967.157</v>
      </c>
    </row>
    <row r="80" spans="1:16" ht="15">
      <c r="A80" s="79" t="s">
        <v>1074</v>
      </c>
      <c r="B80" s="80" t="s">
        <v>1075</v>
      </c>
      <c r="C80" s="81"/>
      <c r="D80" s="82">
        <v>45607.957</v>
      </c>
      <c r="E80" s="82">
        <v>300000</v>
      </c>
      <c r="F80" s="82">
        <f t="shared" si="11"/>
        <v>345607.957</v>
      </c>
      <c r="G80" s="28">
        <f t="shared" si="15"/>
        <v>2.2092246880868385</v>
      </c>
      <c r="H80" s="82"/>
      <c r="I80" s="83">
        <f t="shared" si="9"/>
        <v>345607.957</v>
      </c>
      <c r="J80" s="82">
        <v>345607.957</v>
      </c>
      <c r="K80" s="29">
        <f t="shared" si="8"/>
        <v>100</v>
      </c>
      <c r="L80" s="82">
        <f t="shared" si="12"/>
        <v>0</v>
      </c>
      <c r="M80" s="84">
        <f t="shared" si="10"/>
        <v>0</v>
      </c>
      <c r="N80" s="82">
        <v>345607.957</v>
      </c>
      <c r="O80" s="84">
        <f t="shared" si="13"/>
        <v>100</v>
      </c>
      <c r="P80" s="85">
        <f t="shared" si="14"/>
        <v>0</v>
      </c>
    </row>
    <row r="81" spans="1:16" ht="15" hidden="1">
      <c r="A81" s="79" t="s">
        <v>1076</v>
      </c>
      <c r="B81" s="80" t="s">
        <v>1077</v>
      </c>
      <c r="C81" s="81"/>
      <c r="D81" s="82"/>
      <c r="E81" s="82"/>
      <c r="F81" s="82">
        <f t="shared" si="11"/>
        <v>0</v>
      </c>
      <c r="G81" s="28">
        <f t="shared" si="15"/>
        <v>0</v>
      </c>
      <c r="H81" s="82"/>
      <c r="I81" s="83">
        <f t="shared" si="9"/>
        <v>0</v>
      </c>
      <c r="J81" s="82"/>
      <c r="K81" s="29">
        <f t="shared" si="8"/>
        <v>0</v>
      </c>
      <c r="L81" s="82">
        <f t="shared" si="12"/>
        <v>0</v>
      </c>
      <c r="M81" s="84">
        <f t="shared" si="10"/>
        <v>0</v>
      </c>
      <c r="N81" s="82"/>
      <c r="O81" s="84">
        <f t="shared" si="13"/>
        <v>0</v>
      </c>
      <c r="P81" s="85">
        <f t="shared" si="14"/>
        <v>0</v>
      </c>
    </row>
    <row r="82" spans="1:16" ht="15">
      <c r="A82" s="79" t="s">
        <v>1078</v>
      </c>
      <c r="B82" s="80" t="s">
        <v>1079</v>
      </c>
      <c r="C82" s="81"/>
      <c r="D82" s="82">
        <v>8011.699</v>
      </c>
      <c r="E82" s="82">
        <v>6336.021</v>
      </c>
      <c r="F82" s="82">
        <f t="shared" si="11"/>
        <v>14347.72</v>
      </c>
      <c r="G82" s="28">
        <f t="shared" si="15"/>
        <v>0.09171472068207415</v>
      </c>
      <c r="H82" s="82"/>
      <c r="I82" s="83">
        <f t="shared" si="9"/>
        <v>14347.72</v>
      </c>
      <c r="J82" s="82">
        <v>10581.654</v>
      </c>
      <c r="K82" s="29">
        <f t="shared" si="8"/>
        <v>73.75146713206001</v>
      </c>
      <c r="L82" s="82">
        <f t="shared" si="12"/>
        <v>0</v>
      </c>
      <c r="M82" s="84">
        <f t="shared" si="10"/>
        <v>0</v>
      </c>
      <c r="N82" s="82">
        <v>10581.654</v>
      </c>
      <c r="O82" s="84">
        <f t="shared" si="13"/>
        <v>73.75146713206001</v>
      </c>
      <c r="P82" s="85">
        <f t="shared" si="14"/>
        <v>3766.065999999999</v>
      </c>
    </row>
    <row r="83" spans="1:16" ht="15" hidden="1">
      <c r="A83" s="79" t="s">
        <v>1080</v>
      </c>
      <c r="B83" s="80" t="s">
        <v>1081</v>
      </c>
      <c r="C83" s="81"/>
      <c r="D83" s="82"/>
      <c r="E83" s="82"/>
      <c r="F83" s="82">
        <f t="shared" si="11"/>
        <v>0</v>
      </c>
      <c r="G83" s="28">
        <f t="shared" si="15"/>
        <v>0</v>
      </c>
      <c r="H83" s="82"/>
      <c r="I83" s="83">
        <f t="shared" si="9"/>
        <v>0</v>
      </c>
      <c r="J83" s="82"/>
      <c r="K83" s="29">
        <f t="shared" si="8"/>
        <v>0</v>
      </c>
      <c r="L83" s="82">
        <f t="shared" si="12"/>
        <v>0</v>
      </c>
      <c r="M83" s="84">
        <f t="shared" si="10"/>
        <v>0</v>
      </c>
      <c r="N83" s="82"/>
      <c r="O83" s="84">
        <f t="shared" si="13"/>
        <v>0</v>
      </c>
      <c r="P83" s="85">
        <f t="shared" si="14"/>
        <v>0</v>
      </c>
    </row>
    <row r="84" spans="1:16" ht="15">
      <c r="A84" s="79" t="s">
        <v>1082</v>
      </c>
      <c r="B84" s="80" t="s">
        <v>1083</v>
      </c>
      <c r="C84" s="81"/>
      <c r="D84" s="82">
        <f>SUM(D85:D87)</f>
        <v>965105.5900000001</v>
      </c>
      <c r="E84" s="82">
        <f>SUM(E85:E87)</f>
        <v>412525.80999999994</v>
      </c>
      <c r="F84" s="82">
        <f t="shared" si="11"/>
        <v>1377631.4</v>
      </c>
      <c r="G84" s="28">
        <f t="shared" si="15"/>
        <v>8.806213046662101</v>
      </c>
      <c r="H84" s="82">
        <f>SUM(H85:H87)</f>
        <v>0</v>
      </c>
      <c r="I84" s="83">
        <f t="shared" si="9"/>
        <v>1377631.4</v>
      </c>
      <c r="J84" s="82">
        <f>SUM(J85:J87)</f>
        <v>1286697.876</v>
      </c>
      <c r="K84" s="29">
        <f t="shared" si="8"/>
        <v>93.3992848885413</v>
      </c>
      <c r="L84" s="82">
        <f t="shared" si="12"/>
        <v>0</v>
      </c>
      <c r="M84" s="84">
        <f t="shared" si="10"/>
        <v>0</v>
      </c>
      <c r="N84" s="82">
        <f>SUM(N85:N87)</f>
        <v>1286697.876</v>
      </c>
      <c r="O84" s="84">
        <f t="shared" si="13"/>
        <v>93.3992848885413</v>
      </c>
      <c r="P84" s="85">
        <f t="shared" si="14"/>
        <v>90933.52399999998</v>
      </c>
    </row>
    <row r="85" spans="1:16" ht="15">
      <c r="A85" s="79" t="s">
        <v>1084</v>
      </c>
      <c r="B85" s="80" t="s">
        <v>1085</v>
      </c>
      <c r="C85" s="81"/>
      <c r="D85" s="82">
        <v>537387.626</v>
      </c>
      <c r="E85" s="82">
        <v>231687.145</v>
      </c>
      <c r="F85" s="82">
        <f t="shared" si="11"/>
        <v>769074.7710000001</v>
      </c>
      <c r="G85" s="28">
        <f t="shared" si="15"/>
        <v>4.916145408879958</v>
      </c>
      <c r="H85" s="82"/>
      <c r="I85" s="83">
        <f t="shared" si="9"/>
        <v>769074.7710000001</v>
      </c>
      <c r="J85" s="82">
        <v>717695.353</v>
      </c>
      <c r="K85" s="29">
        <f t="shared" si="8"/>
        <v>93.31932083363061</v>
      </c>
      <c r="L85" s="82">
        <f t="shared" si="12"/>
        <v>0</v>
      </c>
      <c r="M85" s="84">
        <f t="shared" si="10"/>
        <v>0</v>
      </c>
      <c r="N85" s="82">
        <v>717695.353</v>
      </c>
      <c r="O85" s="84">
        <f t="shared" si="13"/>
        <v>93.31932083363061</v>
      </c>
      <c r="P85" s="85">
        <f t="shared" si="14"/>
        <v>51379.41800000006</v>
      </c>
    </row>
    <row r="86" spans="1:16" ht="15">
      <c r="A86" s="79" t="s">
        <v>1086</v>
      </c>
      <c r="B86" s="80" t="s">
        <v>720</v>
      </c>
      <c r="C86" s="81"/>
      <c r="D86" s="82">
        <v>382142.312</v>
      </c>
      <c r="E86" s="82">
        <v>160637.538</v>
      </c>
      <c r="F86" s="82">
        <f t="shared" si="11"/>
        <v>542779.85</v>
      </c>
      <c r="G86" s="28">
        <f t="shared" si="15"/>
        <v>3.469603695542435</v>
      </c>
      <c r="H86" s="82"/>
      <c r="I86" s="83">
        <f t="shared" si="9"/>
        <v>542779.85</v>
      </c>
      <c r="J86" s="82">
        <v>507417.523</v>
      </c>
      <c r="K86" s="29">
        <f t="shared" si="8"/>
        <v>93.48495950982705</v>
      </c>
      <c r="L86" s="82">
        <f t="shared" si="12"/>
        <v>0</v>
      </c>
      <c r="M86" s="84">
        <f t="shared" si="10"/>
        <v>0</v>
      </c>
      <c r="N86" s="82">
        <v>507417.523</v>
      </c>
      <c r="O86" s="84">
        <f t="shared" si="13"/>
        <v>93.48495950982705</v>
      </c>
      <c r="P86" s="85">
        <f t="shared" si="14"/>
        <v>35362.32699999999</v>
      </c>
    </row>
    <row r="87" spans="1:16" ht="15">
      <c r="A87" s="79" t="s">
        <v>1087</v>
      </c>
      <c r="B87" s="80" t="s">
        <v>1088</v>
      </c>
      <c r="C87" s="81"/>
      <c r="D87" s="82">
        <v>45575.652</v>
      </c>
      <c r="E87" s="82">
        <v>20201.127</v>
      </c>
      <c r="F87" s="82">
        <f t="shared" si="11"/>
        <v>65776.77900000001</v>
      </c>
      <c r="G87" s="28">
        <f t="shared" si="15"/>
        <v>0.4204639422397093</v>
      </c>
      <c r="H87" s="82"/>
      <c r="I87" s="83">
        <f t="shared" si="9"/>
        <v>65776.77900000001</v>
      </c>
      <c r="J87" s="82">
        <v>61585</v>
      </c>
      <c r="K87" s="29">
        <f t="shared" si="8"/>
        <v>93.62726624239231</v>
      </c>
      <c r="L87" s="82">
        <f t="shared" si="12"/>
        <v>0</v>
      </c>
      <c r="M87" s="84">
        <f t="shared" si="10"/>
        <v>0</v>
      </c>
      <c r="N87" s="82">
        <v>61585</v>
      </c>
      <c r="O87" s="84">
        <f t="shared" si="13"/>
        <v>93.62726624239231</v>
      </c>
      <c r="P87" s="85">
        <f t="shared" si="14"/>
        <v>4191.77900000001</v>
      </c>
    </row>
    <row r="88" spans="1:16" ht="15">
      <c r="A88" s="79" t="s">
        <v>1089</v>
      </c>
      <c r="B88" s="80" t="s">
        <v>1090</v>
      </c>
      <c r="C88" s="81"/>
      <c r="D88" s="82">
        <v>164730.088</v>
      </c>
      <c r="E88" s="82">
        <v>67850.789</v>
      </c>
      <c r="F88" s="82">
        <f t="shared" si="11"/>
        <v>232580.87699999998</v>
      </c>
      <c r="G88" s="28">
        <f t="shared" si="15"/>
        <v>1.4867233379273392</v>
      </c>
      <c r="H88" s="82"/>
      <c r="I88" s="83">
        <f t="shared" si="9"/>
        <v>232580.87699999998</v>
      </c>
      <c r="J88" s="82">
        <v>204419.974</v>
      </c>
      <c r="K88" s="29">
        <f t="shared" si="8"/>
        <v>87.89199552291653</v>
      </c>
      <c r="L88" s="82">
        <f t="shared" si="12"/>
        <v>0</v>
      </c>
      <c r="M88" s="84">
        <f t="shared" si="10"/>
        <v>0</v>
      </c>
      <c r="N88" s="82">
        <v>204419.974</v>
      </c>
      <c r="O88" s="84">
        <f t="shared" si="13"/>
        <v>87.89199552291653</v>
      </c>
      <c r="P88" s="85">
        <f t="shared" si="14"/>
        <v>28160.90299999999</v>
      </c>
    </row>
    <row r="89" spans="1:16" ht="15">
      <c r="A89" s="79" t="s">
        <v>1091</v>
      </c>
      <c r="B89" s="80" t="s">
        <v>1092</v>
      </c>
      <c r="C89" s="81"/>
      <c r="D89" s="82">
        <v>109820.059</v>
      </c>
      <c r="E89" s="82">
        <v>45233.86</v>
      </c>
      <c r="F89" s="82">
        <f t="shared" si="11"/>
        <v>155053.919</v>
      </c>
      <c r="G89" s="28">
        <f t="shared" si="15"/>
        <v>0.9911488983438448</v>
      </c>
      <c r="H89" s="82"/>
      <c r="I89" s="83">
        <f t="shared" si="9"/>
        <v>155053.919</v>
      </c>
      <c r="J89" s="82">
        <v>136293.684</v>
      </c>
      <c r="K89" s="29">
        <f t="shared" si="8"/>
        <v>87.90083145205766</v>
      </c>
      <c r="L89" s="82">
        <f t="shared" si="12"/>
        <v>0</v>
      </c>
      <c r="M89" s="84">
        <f t="shared" si="10"/>
        <v>0</v>
      </c>
      <c r="N89" s="82">
        <v>136293.684</v>
      </c>
      <c r="O89" s="84">
        <f t="shared" si="13"/>
        <v>87.90083145205766</v>
      </c>
      <c r="P89" s="85">
        <f t="shared" si="14"/>
        <v>18760.234999999986</v>
      </c>
    </row>
    <row r="90" spans="1:16" ht="15">
      <c r="A90" s="79" t="s">
        <v>1093</v>
      </c>
      <c r="B90" s="80" t="s">
        <v>1094</v>
      </c>
      <c r="C90" s="81"/>
      <c r="D90" s="82">
        <v>1062784.055</v>
      </c>
      <c r="E90" s="82">
        <v>-932979.233</v>
      </c>
      <c r="F90" s="82">
        <f t="shared" si="11"/>
        <v>129804.82199999993</v>
      </c>
      <c r="G90" s="28">
        <f t="shared" si="15"/>
        <v>0.8297494649265771</v>
      </c>
      <c r="H90" s="82"/>
      <c r="I90" s="83">
        <f t="shared" si="9"/>
        <v>129804.82199999993</v>
      </c>
      <c r="J90" s="82"/>
      <c r="K90" s="29">
        <f t="shared" si="8"/>
        <v>0</v>
      </c>
      <c r="L90" s="82">
        <f t="shared" si="12"/>
        <v>0</v>
      </c>
      <c r="M90" s="84">
        <f t="shared" si="10"/>
        <v>0</v>
      </c>
      <c r="N90" s="82"/>
      <c r="O90" s="84">
        <f t="shared" si="13"/>
        <v>0</v>
      </c>
      <c r="P90" s="85">
        <f t="shared" si="14"/>
        <v>129804.82199999993</v>
      </c>
    </row>
    <row r="91" spans="1:16" ht="15" hidden="1">
      <c r="A91" s="79" t="s">
        <v>1095</v>
      </c>
      <c r="B91" s="80" t="s">
        <v>1096</v>
      </c>
      <c r="C91" s="81"/>
      <c r="D91" s="82"/>
      <c r="E91" s="82"/>
      <c r="F91" s="82">
        <f t="shared" si="11"/>
        <v>0</v>
      </c>
      <c r="G91" s="28">
        <f t="shared" si="15"/>
        <v>0</v>
      </c>
      <c r="H91" s="82"/>
      <c r="I91" s="83">
        <f t="shared" si="9"/>
        <v>0</v>
      </c>
      <c r="J91" s="82"/>
      <c r="K91" s="29">
        <f t="shared" si="8"/>
        <v>0</v>
      </c>
      <c r="L91" s="82">
        <f t="shared" si="12"/>
        <v>0</v>
      </c>
      <c r="M91" s="84">
        <f t="shared" si="10"/>
        <v>0</v>
      </c>
      <c r="N91" s="82"/>
      <c r="O91" s="84">
        <f t="shared" si="13"/>
        <v>0</v>
      </c>
      <c r="P91" s="85">
        <f t="shared" si="14"/>
        <v>0</v>
      </c>
    </row>
    <row r="92" spans="1:16" ht="22.5" hidden="1">
      <c r="A92" s="71" t="s">
        <v>1097</v>
      </c>
      <c r="B92" s="72" t="s">
        <v>1098</v>
      </c>
      <c r="C92" s="73"/>
      <c r="D92" s="74">
        <f>SUM(D93:D98)</f>
        <v>0</v>
      </c>
      <c r="E92" s="74">
        <f>SUM(E93:E98)</f>
        <v>0</v>
      </c>
      <c r="F92" s="82">
        <f t="shared" si="11"/>
        <v>0</v>
      </c>
      <c r="G92" s="28">
        <f t="shared" si="15"/>
        <v>0</v>
      </c>
      <c r="H92" s="74">
        <f>SUM(H93:H98)</f>
        <v>0</v>
      </c>
      <c r="I92" s="83">
        <f t="shared" si="9"/>
        <v>0</v>
      </c>
      <c r="J92" s="74">
        <f>SUM(J93:J98)</f>
        <v>0</v>
      </c>
      <c r="K92" s="29">
        <f t="shared" si="8"/>
        <v>0</v>
      </c>
      <c r="L92" s="82">
        <f t="shared" si="12"/>
        <v>0</v>
      </c>
      <c r="M92" s="84">
        <f t="shared" si="10"/>
        <v>0</v>
      </c>
      <c r="N92" s="74">
        <f>SUM(N93:N98)</f>
        <v>0</v>
      </c>
      <c r="O92" s="84">
        <f t="shared" si="13"/>
        <v>0</v>
      </c>
      <c r="P92" s="85">
        <f t="shared" si="14"/>
        <v>0</v>
      </c>
    </row>
    <row r="93" spans="1:16" ht="15" hidden="1">
      <c r="A93" s="79" t="s">
        <v>1099</v>
      </c>
      <c r="B93" s="80" t="s">
        <v>937</v>
      </c>
      <c r="C93" s="81"/>
      <c r="D93" s="82"/>
      <c r="E93" s="82"/>
      <c r="F93" s="82">
        <f t="shared" si="11"/>
        <v>0</v>
      </c>
      <c r="G93" s="28">
        <f t="shared" si="15"/>
        <v>0</v>
      </c>
      <c r="H93" s="82"/>
      <c r="I93" s="83">
        <f t="shared" si="9"/>
        <v>0</v>
      </c>
      <c r="J93" s="82"/>
      <c r="K93" s="29">
        <f t="shared" si="8"/>
        <v>0</v>
      </c>
      <c r="L93" s="82">
        <f t="shared" si="12"/>
        <v>0</v>
      </c>
      <c r="M93" s="84">
        <f t="shared" si="10"/>
        <v>0</v>
      </c>
      <c r="N93" s="82"/>
      <c r="O93" s="84">
        <f t="shared" si="13"/>
        <v>0</v>
      </c>
      <c r="P93" s="85">
        <f t="shared" si="14"/>
        <v>0</v>
      </c>
    </row>
    <row r="94" spans="1:16" ht="15" hidden="1">
      <c r="A94" s="79" t="s">
        <v>1100</v>
      </c>
      <c r="B94" s="80" t="s">
        <v>1003</v>
      </c>
      <c r="C94" s="81"/>
      <c r="D94" s="82"/>
      <c r="E94" s="82"/>
      <c r="F94" s="82">
        <f t="shared" si="11"/>
        <v>0</v>
      </c>
      <c r="G94" s="28">
        <f t="shared" si="15"/>
        <v>0</v>
      </c>
      <c r="H94" s="82"/>
      <c r="I94" s="83">
        <f t="shared" si="9"/>
        <v>0</v>
      </c>
      <c r="J94" s="82"/>
      <c r="K94" s="29">
        <f t="shared" si="8"/>
        <v>0</v>
      </c>
      <c r="L94" s="82">
        <f t="shared" si="12"/>
        <v>0</v>
      </c>
      <c r="M94" s="84">
        <f t="shared" si="10"/>
        <v>0</v>
      </c>
      <c r="N94" s="82"/>
      <c r="O94" s="84">
        <f t="shared" si="13"/>
        <v>0</v>
      </c>
      <c r="P94" s="85">
        <f t="shared" si="14"/>
        <v>0</v>
      </c>
    </row>
    <row r="95" spans="1:16" ht="15" hidden="1">
      <c r="A95" s="79" t="s">
        <v>1101</v>
      </c>
      <c r="B95" s="80" t="s">
        <v>1067</v>
      </c>
      <c r="C95" s="81"/>
      <c r="D95" s="82"/>
      <c r="E95" s="82"/>
      <c r="F95" s="82">
        <f t="shared" si="11"/>
        <v>0</v>
      </c>
      <c r="G95" s="28">
        <f t="shared" si="15"/>
        <v>0</v>
      </c>
      <c r="H95" s="82"/>
      <c r="I95" s="83">
        <f t="shared" si="9"/>
        <v>0</v>
      </c>
      <c r="J95" s="82"/>
      <c r="K95" s="29">
        <f t="shared" si="8"/>
        <v>0</v>
      </c>
      <c r="L95" s="82">
        <f t="shared" si="12"/>
        <v>0</v>
      </c>
      <c r="M95" s="84">
        <f t="shared" si="10"/>
        <v>0</v>
      </c>
      <c r="N95" s="82"/>
      <c r="O95" s="84">
        <f t="shared" si="13"/>
        <v>0</v>
      </c>
      <c r="P95" s="85">
        <f t="shared" si="14"/>
        <v>0</v>
      </c>
    </row>
    <row r="96" spans="1:16" ht="15" hidden="1">
      <c r="A96" s="79" t="s">
        <v>1102</v>
      </c>
      <c r="B96" s="80" t="s">
        <v>1103</v>
      </c>
      <c r="C96" s="81"/>
      <c r="D96" s="82"/>
      <c r="E96" s="82"/>
      <c r="F96" s="82">
        <f t="shared" si="11"/>
        <v>0</v>
      </c>
      <c r="G96" s="28">
        <f t="shared" si="15"/>
        <v>0</v>
      </c>
      <c r="H96" s="82"/>
      <c r="I96" s="83">
        <f t="shared" si="9"/>
        <v>0</v>
      </c>
      <c r="J96" s="82"/>
      <c r="K96" s="29">
        <f t="shared" si="8"/>
        <v>0</v>
      </c>
      <c r="L96" s="82">
        <f t="shared" si="12"/>
        <v>0</v>
      </c>
      <c r="M96" s="84">
        <f t="shared" si="10"/>
        <v>0</v>
      </c>
      <c r="N96" s="82"/>
      <c r="O96" s="84">
        <f t="shared" si="13"/>
        <v>0</v>
      </c>
      <c r="P96" s="85">
        <f t="shared" si="14"/>
        <v>0</v>
      </c>
    </row>
    <row r="97" spans="1:16" ht="15" hidden="1">
      <c r="A97" s="79" t="s">
        <v>1104</v>
      </c>
      <c r="B97" s="80" t="s">
        <v>1105</v>
      </c>
      <c r="C97" s="81"/>
      <c r="D97" s="82"/>
      <c r="E97" s="82"/>
      <c r="F97" s="82">
        <f t="shared" si="11"/>
        <v>0</v>
      </c>
      <c r="G97" s="28">
        <f t="shared" si="15"/>
        <v>0</v>
      </c>
      <c r="H97" s="82"/>
      <c r="I97" s="83">
        <f t="shared" si="9"/>
        <v>0</v>
      </c>
      <c r="J97" s="82"/>
      <c r="K97" s="29">
        <f t="shared" si="8"/>
        <v>0</v>
      </c>
      <c r="L97" s="82">
        <f t="shared" si="12"/>
        <v>0</v>
      </c>
      <c r="M97" s="84">
        <f t="shared" si="10"/>
        <v>0</v>
      </c>
      <c r="N97" s="82"/>
      <c r="O97" s="84">
        <f t="shared" si="13"/>
        <v>0</v>
      </c>
      <c r="P97" s="85">
        <f t="shared" si="14"/>
        <v>0</v>
      </c>
    </row>
    <row r="98" spans="1:16" ht="15" hidden="1">
      <c r="A98" s="79" t="s">
        <v>1106</v>
      </c>
      <c r="B98" s="80" t="s">
        <v>1107</v>
      </c>
      <c r="C98" s="81"/>
      <c r="D98" s="82"/>
      <c r="E98" s="82"/>
      <c r="F98" s="82">
        <f t="shared" si="11"/>
        <v>0</v>
      </c>
      <c r="G98" s="28">
        <f t="shared" si="15"/>
        <v>0</v>
      </c>
      <c r="H98" s="82"/>
      <c r="I98" s="83">
        <f t="shared" si="9"/>
        <v>0</v>
      </c>
      <c r="J98" s="82"/>
      <c r="K98" s="29">
        <f t="shared" si="8"/>
        <v>0</v>
      </c>
      <c r="L98" s="82">
        <f t="shared" si="12"/>
        <v>0</v>
      </c>
      <c r="M98" s="84">
        <f t="shared" si="10"/>
        <v>0</v>
      </c>
      <c r="N98" s="82"/>
      <c r="O98" s="84">
        <f t="shared" si="13"/>
        <v>0</v>
      </c>
      <c r="P98" s="85">
        <f t="shared" si="14"/>
        <v>0</v>
      </c>
    </row>
    <row r="99" spans="1:16" ht="22.5" hidden="1">
      <c r="A99" s="71" t="s">
        <v>1108</v>
      </c>
      <c r="B99" s="72" t="s">
        <v>1109</v>
      </c>
      <c r="C99" s="81"/>
      <c r="D99" s="74">
        <f>SUM(D100+D118+D128+D130+D132)</f>
        <v>0</v>
      </c>
      <c r="E99" s="74">
        <f>SUM(E100+E118+E128+E130+E132)</f>
        <v>0</v>
      </c>
      <c r="F99" s="74">
        <f t="shared" si="11"/>
        <v>0</v>
      </c>
      <c r="G99" s="28">
        <f t="shared" si="15"/>
        <v>0</v>
      </c>
      <c r="H99" s="74">
        <f>SUM(H100+H118+H128+H130+H132)</f>
        <v>0</v>
      </c>
      <c r="I99" s="75">
        <f t="shared" si="9"/>
        <v>0</v>
      </c>
      <c r="J99" s="74">
        <f>SUM(J100+J118+J128+J130+J132)</f>
        <v>0</v>
      </c>
      <c r="K99" s="20">
        <f t="shared" si="8"/>
        <v>0</v>
      </c>
      <c r="L99" s="74">
        <f t="shared" si="12"/>
        <v>0</v>
      </c>
      <c r="M99" s="76">
        <f t="shared" si="10"/>
        <v>0</v>
      </c>
      <c r="N99" s="74">
        <f>SUM(N100+N118+N128+N130+N132)</f>
        <v>0</v>
      </c>
      <c r="O99" s="76">
        <f t="shared" si="13"/>
        <v>0</v>
      </c>
      <c r="P99" s="77">
        <f t="shared" si="14"/>
        <v>0</v>
      </c>
    </row>
    <row r="100" spans="1:16" ht="15" hidden="1">
      <c r="A100" s="71" t="s">
        <v>1110</v>
      </c>
      <c r="B100" s="72" t="s">
        <v>1111</v>
      </c>
      <c r="C100" s="81"/>
      <c r="D100" s="74">
        <f>SUM(D101:D117)-D105</f>
        <v>0</v>
      </c>
      <c r="E100" s="74">
        <f>SUM(E101:E117)-E105</f>
        <v>0</v>
      </c>
      <c r="F100" s="74">
        <f t="shared" si="11"/>
        <v>0</v>
      </c>
      <c r="G100" s="28">
        <f t="shared" si="15"/>
        <v>0</v>
      </c>
      <c r="H100" s="74">
        <f>SUM(H101:H117)-H105</f>
        <v>0</v>
      </c>
      <c r="I100" s="75">
        <f t="shared" si="9"/>
        <v>0</v>
      </c>
      <c r="J100" s="74">
        <f>SUM(J101:J117)-J105</f>
        <v>0</v>
      </c>
      <c r="K100" s="20">
        <f t="shared" si="8"/>
        <v>0</v>
      </c>
      <c r="L100" s="74">
        <f t="shared" si="12"/>
        <v>0</v>
      </c>
      <c r="M100" s="76">
        <f t="shared" si="10"/>
        <v>0</v>
      </c>
      <c r="N100" s="74">
        <f>SUM(N101:N117)-N105</f>
        <v>0</v>
      </c>
      <c r="O100" s="76">
        <f t="shared" si="13"/>
        <v>0</v>
      </c>
      <c r="P100" s="77">
        <f t="shared" si="14"/>
        <v>0</v>
      </c>
    </row>
    <row r="101" spans="1:16" ht="15" hidden="1">
      <c r="A101" s="79" t="s">
        <v>1112</v>
      </c>
      <c r="B101" s="80" t="s">
        <v>1113</v>
      </c>
      <c r="C101" s="81"/>
      <c r="D101" s="82"/>
      <c r="E101" s="82"/>
      <c r="F101" s="82">
        <f t="shared" si="11"/>
        <v>0</v>
      </c>
      <c r="G101" s="28">
        <f t="shared" si="15"/>
        <v>0</v>
      </c>
      <c r="H101" s="82"/>
      <c r="I101" s="83">
        <f t="shared" si="9"/>
        <v>0</v>
      </c>
      <c r="J101" s="82"/>
      <c r="K101" s="29">
        <f t="shared" si="8"/>
        <v>0</v>
      </c>
      <c r="L101" s="82">
        <f t="shared" si="12"/>
        <v>0</v>
      </c>
      <c r="M101" s="84">
        <f t="shared" si="10"/>
        <v>0</v>
      </c>
      <c r="N101" s="82"/>
      <c r="O101" s="84">
        <f t="shared" si="13"/>
        <v>0</v>
      </c>
      <c r="P101" s="85">
        <f t="shared" si="14"/>
        <v>0</v>
      </c>
    </row>
    <row r="102" spans="1:16" ht="15" hidden="1">
      <c r="A102" s="87" t="s">
        <v>1114</v>
      </c>
      <c r="B102" s="80" t="s">
        <v>510</v>
      </c>
      <c r="C102" s="81"/>
      <c r="D102" s="82"/>
      <c r="E102" s="82"/>
      <c r="F102" s="82"/>
      <c r="G102" s="28">
        <f t="shared" si="15"/>
        <v>0</v>
      </c>
      <c r="H102" s="82"/>
      <c r="I102" s="83"/>
      <c r="J102" s="82"/>
      <c r="K102" s="29"/>
      <c r="L102" s="82"/>
      <c r="M102" s="84"/>
      <c r="N102" s="82"/>
      <c r="O102" s="84"/>
      <c r="P102" s="85"/>
    </row>
    <row r="103" spans="1:16" ht="15" hidden="1">
      <c r="A103" s="79" t="s">
        <v>1115</v>
      </c>
      <c r="B103" s="80" t="s">
        <v>767</v>
      </c>
      <c r="C103" s="81"/>
      <c r="D103" s="82"/>
      <c r="E103" s="82"/>
      <c r="F103" s="82">
        <f t="shared" si="11"/>
        <v>0</v>
      </c>
      <c r="G103" s="28">
        <f t="shared" si="15"/>
        <v>0</v>
      </c>
      <c r="H103" s="82"/>
      <c r="I103" s="83">
        <f t="shared" si="9"/>
        <v>0</v>
      </c>
      <c r="J103" s="82"/>
      <c r="K103" s="29">
        <f t="shared" si="8"/>
        <v>0</v>
      </c>
      <c r="L103" s="82">
        <f t="shared" si="12"/>
        <v>0</v>
      </c>
      <c r="M103" s="84">
        <f t="shared" si="10"/>
        <v>0</v>
      </c>
      <c r="N103" s="82"/>
      <c r="O103" s="84">
        <f t="shared" si="13"/>
        <v>0</v>
      </c>
      <c r="P103" s="85">
        <f t="shared" si="14"/>
        <v>0</v>
      </c>
    </row>
    <row r="104" spans="1:16" ht="15" hidden="1">
      <c r="A104" s="79" t="s">
        <v>1116</v>
      </c>
      <c r="B104" s="80" t="s">
        <v>1117</v>
      </c>
      <c r="C104" s="81"/>
      <c r="D104" s="82"/>
      <c r="E104" s="82"/>
      <c r="F104" s="82">
        <f t="shared" si="11"/>
        <v>0</v>
      </c>
      <c r="G104" s="28">
        <f t="shared" si="15"/>
        <v>0</v>
      </c>
      <c r="H104" s="82"/>
      <c r="I104" s="83">
        <f t="shared" si="9"/>
        <v>0</v>
      </c>
      <c r="J104" s="82"/>
      <c r="K104" s="29">
        <f t="shared" si="8"/>
        <v>0</v>
      </c>
      <c r="L104" s="82">
        <f t="shared" si="12"/>
        <v>0</v>
      </c>
      <c r="M104" s="84">
        <f t="shared" si="10"/>
        <v>0</v>
      </c>
      <c r="N104" s="82"/>
      <c r="O104" s="84">
        <f t="shared" si="13"/>
        <v>0</v>
      </c>
      <c r="P104" s="85">
        <f t="shared" si="14"/>
        <v>0</v>
      </c>
    </row>
    <row r="105" spans="1:16" ht="15" hidden="1">
      <c r="A105" s="79" t="s">
        <v>1118</v>
      </c>
      <c r="B105" s="80" t="s">
        <v>1119</v>
      </c>
      <c r="C105" s="81"/>
      <c r="D105" s="82">
        <f>SUM(D106:D107)</f>
        <v>0</v>
      </c>
      <c r="E105" s="82">
        <f>SUM(E106:E107)</f>
        <v>0</v>
      </c>
      <c r="F105" s="82">
        <f t="shared" si="11"/>
        <v>0</v>
      </c>
      <c r="G105" s="28">
        <f t="shared" si="15"/>
        <v>0</v>
      </c>
      <c r="H105" s="82">
        <f>SUM(H106:H107)</f>
        <v>0</v>
      </c>
      <c r="I105" s="83">
        <f t="shared" si="9"/>
        <v>0</v>
      </c>
      <c r="J105" s="82">
        <f>SUM(J106:J107)</f>
        <v>0</v>
      </c>
      <c r="K105" s="29">
        <f t="shared" si="8"/>
        <v>0</v>
      </c>
      <c r="L105" s="82">
        <f t="shared" si="12"/>
        <v>0</v>
      </c>
      <c r="M105" s="84">
        <f t="shared" si="10"/>
        <v>0</v>
      </c>
      <c r="N105" s="82">
        <f>SUM(N106:N107)</f>
        <v>0</v>
      </c>
      <c r="O105" s="84">
        <f t="shared" si="13"/>
        <v>0</v>
      </c>
      <c r="P105" s="85">
        <f t="shared" si="14"/>
        <v>0</v>
      </c>
    </row>
    <row r="106" spans="1:16" ht="22.5" hidden="1">
      <c r="A106" s="79" t="s">
        <v>1120</v>
      </c>
      <c r="B106" s="80" t="s">
        <v>1121</v>
      </c>
      <c r="C106" s="81"/>
      <c r="D106" s="82"/>
      <c r="E106" s="82"/>
      <c r="F106" s="82">
        <f t="shared" si="11"/>
        <v>0</v>
      </c>
      <c r="G106" s="28">
        <f t="shared" si="15"/>
        <v>0</v>
      </c>
      <c r="H106" s="82"/>
      <c r="I106" s="83">
        <f t="shared" si="9"/>
        <v>0</v>
      </c>
      <c r="J106" s="82"/>
      <c r="K106" s="29">
        <f t="shared" si="8"/>
        <v>0</v>
      </c>
      <c r="L106" s="82">
        <f t="shared" si="12"/>
        <v>0</v>
      </c>
      <c r="M106" s="84">
        <f t="shared" si="10"/>
        <v>0</v>
      </c>
      <c r="N106" s="82"/>
      <c r="O106" s="84">
        <f t="shared" si="13"/>
        <v>0</v>
      </c>
      <c r="P106" s="85">
        <f t="shared" si="14"/>
        <v>0</v>
      </c>
    </row>
    <row r="107" spans="1:16" ht="15" hidden="1">
      <c r="A107" s="79" t="s">
        <v>1122</v>
      </c>
      <c r="B107" s="80" t="s">
        <v>1123</v>
      </c>
      <c r="C107" s="81"/>
      <c r="D107" s="82"/>
      <c r="E107" s="82"/>
      <c r="F107" s="82">
        <f t="shared" si="11"/>
        <v>0</v>
      </c>
      <c r="G107" s="28">
        <f t="shared" si="15"/>
        <v>0</v>
      </c>
      <c r="H107" s="82"/>
      <c r="I107" s="83">
        <f t="shared" si="9"/>
        <v>0</v>
      </c>
      <c r="J107" s="82"/>
      <c r="K107" s="29">
        <f t="shared" si="8"/>
        <v>0</v>
      </c>
      <c r="L107" s="82">
        <f t="shared" si="12"/>
        <v>0</v>
      </c>
      <c r="M107" s="84">
        <f t="shared" si="10"/>
        <v>0</v>
      </c>
      <c r="N107" s="82"/>
      <c r="O107" s="84">
        <f t="shared" si="13"/>
        <v>0</v>
      </c>
      <c r="P107" s="85">
        <f t="shared" si="14"/>
        <v>0</v>
      </c>
    </row>
    <row r="108" spans="1:16" ht="15" hidden="1">
      <c r="A108" s="79" t="s">
        <v>1124</v>
      </c>
      <c r="B108" s="80" t="s">
        <v>1125</v>
      </c>
      <c r="C108" s="81"/>
      <c r="D108" s="82"/>
      <c r="E108" s="82"/>
      <c r="F108" s="82">
        <f t="shared" si="11"/>
        <v>0</v>
      </c>
      <c r="G108" s="28">
        <f t="shared" si="15"/>
        <v>0</v>
      </c>
      <c r="H108" s="82"/>
      <c r="I108" s="83">
        <f t="shared" si="9"/>
        <v>0</v>
      </c>
      <c r="J108" s="82"/>
      <c r="K108" s="29">
        <f t="shared" si="8"/>
        <v>0</v>
      </c>
      <c r="L108" s="82">
        <f t="shared" si="12"/>
        <v>0</v>
      </c>
      <c r="M108" s="84">
        <f t="shared" si="10"/>
        <v>0</v>
      </c>
      <c r="N108" s="82"/>
      <c r="O108" s="84">
        <f t="shared" si="13"/>
        <v>0</v>
      </c>
      <c r="P108" s="85">
        <f t="shared" si="14"/>
        <v>0</v>
      </c>
    </row>
    <row r="109" spans="1:16" ht="16.5" customHeight="1" hidden="1">
      <c r="A109" s="79" t="s">
        <v>1126</v>
      </c>
      <c r="B109" s="80" t="s">
        <v>773</v>
      </c>
      <c r="C109" s="81"/>
      <c r="D109" s="82"/>
      <c r="E109" s="82"/>
      <c r="F109" s="82">
        <f t="shared" si="11"/>
        <v>0</v>
      </c>
      <c r="G109" s="28">
        <f t="shared" si="15"/>
        <v>0</v>
      </c>
      <c r="H109" s="82"/>
      <c r="I109" s="83">
        <f t="shared" si="9"/>
        <v>0</v>
      </c>
      <c r="J109" s="82"/>
      <c r="K109" s="29">
        <f t="shared" si="8"/>
        <v>0</v>
      </c>
      <c r="L109" s="82">
        <f t="shared" si="12"/>
        <v>0</v>
      </c>
      <c r="M109" s="84">
        <f t="shared" si="10"/>
        <v>0</v>
      </c>
      <c r="N109" s="82"/>
      <c r="O109" s="84">
        <f t="shared" si="13"/>
        <v>0</v>
      </c>
      <c r="P109" s="85">
        <f t="shared" si="14"/>
        <v>0</v>
      </c>
    </row>
    <row r="110" spans="1:16" ht="15" hidden="1">
      <c r="A110" s="79" t="s">
        <v>1127</v>
      </c>
      <c r="B110" s="80" t="s">
        <v>1128</v>
      </c>
      <c r="C110" s="81"/>
      <c r="D110" s="82"/>
      <c r="E110" s="82"/>
      <c r="F110" s="82">
        <f t="shared" si="11"/>
        <v>0</v>
      </c>
      <c r="G110" s="28">
        <f t="shared" si="15"/>
        <v>0</v>
      </c>
      <c r="H110" s="82"/>
      <c r="I110" s="83">
        <f t="shared" si="9"/>
        <v>0</v>
      </c>
      <c r="J110" s="82"/>
      <c r="K110" s="29">
        <f t="shared" si="8"/>
        <v>0</v>
      </c>
      <c r="L110" s="82">
        <f t="shared" si="12"/>
        <v>0</v>
      </c>
      <c r="M110" s="84">
        <f t="shared" si="10"/>
        <v>0</v>
      </c>
      <c r="N110" s="82"/>
      <c r="O110" s="84">
        <f t="shared" si="13"/>
        <v>0</v>
      </c>
      <c r="P110" s="85">
        <f t="shared" si="14"/>
        <v>0</v>
      </c>
    </row>
    <row r="111" spans="1:16" ht="15" hidden="1">
      <c r="A111" s="79" t="s">
        <v>1129</v>
      </c>
      <c r="B111" s="80" t="s">
        <v>1130</v>
      </c>
      <c r="C111" s="81"/>
      <c r="D111" s="82"/>
      <c r="E111" s="82"/>
      <c r="F111" s="82">
        <f t="shared" si="11"/>
        <v>0</v>
      </c>
      <c r="G111" s="28">
        <f t="shared" si="15"/>
        <v>0</v>
      </c>
      <c r="H111" s="82"/>
      <c r="I111" s="83">
        <f t="shared" si="9"/>
        <v>0</v>
      </c>
      <c r="J111" s="82"/>
      <c r="K111" s="29">
        <f t="shared" si="8"/>
        <v>0</v>
      </c>
      <c r="L111" s="82">
        <f t="shared" si="12"/>
        <v>0</v>
      </c>
      <c r="M111" s="84">
        <f t="shared" si="10"/>
        <v>0</v>
      </c>
      <c r="N111" s="82"/>
      <c r="O111" s="84">
        <f t="shared" si="13"/>
        <v>0</v>
      </c>
      <c r="P111" s="85">
        <f t="shared" si="14"/>
        <v>0</v>
      </c>
    </row>
    <row r="112" spans="1:16" ht="15" hidden="1">
      <c r="A112" s="79" t="s">
        <v>1131</v>
      </c>
      <c r="B112" s="80" t="s">
        <v>1132</v>
      </c>
      <c r="C112" s="81"/>
      <c r="D112" s="82"/>
      <c r="E112" s="82"/>
      <c r="F112" s="82">
        <f t="shared" si="11"/>
        <v>0</v>
      </c>
      <c r="G112" s="28">
        <f t="shared" si="15"/>
        <v>0</v>
      </c>
      <c r="H112" s="82"/>
      <c r="I112" s="83">
        <f t="shared" si="9"/>
        <v>0</v>
      </c>
      <c r="J112" s="82"/>
      <c r="K112" s="29">
        <f t="shared" si="8"/>
        <v>0</v>
      </c>
      <c r="L112" s="82">
        <f t="shared" si="12"/>
        <v>0</v>
      </c>
      <c r="M112" s="84">
        <f t="shared" si="10"/>
        <v>0</v>
      </c>
      <c r="N112" s="82"/>
      <c r="O112" s="84">
        <f t="shared" si="13"/>
        <v>0</v>
      </c>
      <c r="P112" s="85">
        <f t="shared" si="14"/>
        <v>0</v>
      </c>
    </row>
    <row r="113" spans="1:16" ht="15" hidden="1">
      <c r="A113" s="79" t="s">
        <v>1133</v>
      </c>
      <c r="B113" s="80" t="s">
        <v>1134</v>
      </c>
      <c r="C113" s="81"/>
      <c r="D113" s="82"/>
      <c r="E113" s="82"/>
      <c r="F113" s="82">
        <f t="shared" si="11"/>
        <v>0</v>
      </c>
      <c r="G113" s="28">
        <f t="shared" si="15"/>
        <v>0</v>
      </c>
      <c r="H113" s="82"/>
      <c r="I113" s="83">
        <f t="shared" si="9"/>
        <v>0</v>
      </c>
      <c r="J113" s="82"/>
      <c r="K113" s="29">
        <f t="shared" si="8"/>
        <v>0</v>
      </c>
      <c r="L113" s="82">
        <f t="shared" si="12"/>
        <v>0</v>
      </c>
      <c r="M113" s="84">
        <f t="shared" si="10"/>
        <v>0</v>
      </c>
      <c r="N113" s="82"/>
      <c r="O113" s="84">
        <f t="shared" si="13"/>
        <v>0</v>
      </c>
      <c r="P113" s="85">
        <f t="shared" si="14"/>
        <v>0</v>
      </c>
    </row>
    <row r="114" spans="1:16" ht="15" hidden="1">
      <c r="A114" s="79" t="s">
        <v>1135</v>
      </c>
      <c r="B114" s="80" t="s">
        <v>1136</v>
      </c>
      <c r="C114" s="81"/>
      <c r="D114" s="82"/>
      <c r="E114" s="82"/>
      <c r="F114" s="82">
        <f t="shared" si="11"/>
        <v>0</v>
      </c>
      <c r="G114" s="28">
        <f t="shared" si="15"/>
        <v>0</v>
      </c>
      <c r="H114" s="82"/>
      <c r="I114" s="83">
        <f t="shared" si="9"/>
        <v>0</v>
      </c>
      <c r="J114" s="82"/>
      <c r="K114" s="29">
        <f t="shared" si="8"/>
        <v>0</v>
      </c>
      <c r="L114" s="82">
        <f t="shared" si="12"/>
        <v>0</v>
      </c>
      <c r="M114" s="84">
        <f t="shared" si="10"/>
        <v>0</v>
      </c>
      <c r="N114" s="82"/>
      <c r="O114" s="84">
        <f t="shared" si="13"/>
        <v>0</v>
      </c>
      <c r="P114" s="85">
        <f t="shared" si="14"/>
        <v>0</v>
      </c>
    </row>
    <row r="115" spans="1:16" ht="15" hidden="1">
      <c r="A115" s="79" t="s">
        <v>1137</v>
      </c>
      <c r="B115" s="80" t="s">
        <v>1138</v>
      </c>
      <c r="C115" s="81"/>
      <c r="D115" s="82"/>
      <c r="E115" s="82"/>
      <c r="F115" s="82">
        <f t="shared" si="11"/>
        <v>0</v>
      </c>
      <c r="G115" s="28">
        <f t="shared" si="15"/>
        <v>0</v>
      </c>
      <c r="H115" s="82"/>
      <c r="I115" s="83">
        <f t="shared" si="9"/>
        <v>0</v>
      </c>
      <c r="J115" s="82"/>
      <c r="K115" s="29">
        <f t="shared" si="8"/>
        <v>0</v>
      </c>
      <c r="L115" s="82">
        <f t="shared" si="12"/>
        <v>0</v>
      </c>
      <c r="M115" s="84">
        <f t="shared" si="10"/>
        <v>0</v>
      </c>
      <c r="N115" s="82"/>
      <c r="O115" s="84">
        <f t="shared" si="13"/>
        <v>0</v>
      </c>
      <c r="P115" s="85">
        <f t="shared" si="14"/>
        <v>0</v>
      </c>
    </row>
    <row r="116" spans="1:16" ht="15" hidden="1">
      <c r="A116" s="86">
        <v>3130118</v>
      </c>
      <c r="B116" s="80" t="s">
        <v>1139</v>
      </c>
      <c r="C116" s="81"/>
      <c r="D116" s="82"/>
      <c r="E116" s="82"/>
      <c r="F116" s="82">
        <f t="shared" si="11"/>
        <v>0</v>
      </c>
      <c r="G116" s="28">
        <f t="shared" si="15"/>
        <v>0</v>
      </c>
      <c r="H116" s="82"/>
      <c r="I116" s="83">
        <f t="shared" si="9"/>
        <v>0</v>
      </c>
      <c r="J116" s="82"/>
      <c r="K116" s="29">
        <f t="shared" si="8"/>
        <v>0</v>
      </c>
      <c r="L116" s="82">
        <f t="shared" si="12"/>
        <v>0</v>
      </c>
      <c r="M116" s="84">
        <f t="shared" si="10"/>
        <v>0</v>
      </c>
      <c r="N116" s="82"/>
      <c r="O116" s="84">
        <f t="shared" si="13"/>
        <v>0</v>
      </c>
      <c r="P116" s="85">
        <f t="shared" si="14"/>
        <v>0</v>
      </c>
    </row>
    <row r="117" spans="1:16" ht="15" hidden="1">
      <c r="A117" s="79" t="s">
        <v>1140</v>
      </c>
      <c r="B117" s="80" t="s">
        <v>1141</v>
      </c>
      <c r="C117" s="81"/>
      <c r="D117" s="82"/>
      <c r="E117" s="82"/>
      <c r="F117" s="82">
        <f t="shared" si="11"/>
        <v>0</v>
      </c>
      <c r="G117" s="28">
        <f t="shared" si="15"/>
        <v>0</v>
      </c>
      <c r="H117" s="82"/>
      <c r="I117" s="83">
        <f t="shared" si="9"/>
        <v>0</v>
      </c>
      <c r="J117" s="82"/>
      <c r="K117" s="29">
        <f t="shared" si="8"/>
        <v>0</v>
      </c>
      <c r="L117" s="82">
        <f t="shared" si="12"/>
        <v>0</v>
      </c>
      <c r="M117" s="84">
        <f t="shared" si="10"/>
        <v>0</v>
      </c>
      <c r="N117" s="82"/>
      <c r="O117" s="84">
        <f t="shared" si="13"/>
        <v>0</v>
      </c>
      <c r="P117" s="85">
        <f t="shared" si="14"/>
        <v>0</v>
      </c>
    </row>
    <row r="118" spans="1:16" ht="15" hidden="1">
      <c r="A118" s="71" t="s">
        <v>1142</v>
      </c>
      <c r="B118" s="72" t="s">
        <v>1143</v>
      </c>
      <c r="C118" s="81"/>
      <c r="D118" s="74">
        <f>SUM(D119:D127)</f>
        <v>0</v>
      </c>
      <c r="E118" s="74">
        <f>SUM(E119:E127)</f>
        <v>0</v>
      </c>
      <c r="F118" s="74">
        <f t="shared" si="11"/>
        <v>0</v>
      </c>
      <c r="G118" s="28">
        <f t="shared" si="15"/>
        <v>0</v>
      </c>
      <c r="H118" s="74">
        <f>SUM(H119:H127)</f>
        <v>0</v>
      </c>
      <c r="I118" s="75">
        <f t="shared" si="9"/>
        <v>0</v>
      </c>
      <c r="J118" s="74">
        <f>SUM(J119:J127)</f>
        <v>0</v>
      </c>
      <c r="K118" s="20">
        <f t="shared" si="8"/>
        <v>0</v>
      </c>
      <c r="L118" s="74">
        <f t="shared" si="12"/>
        <v>0</v>
      </c>
      <c r="M118" s="76">
        <f t="shared" si="10"/>
        <v>0</v>
      </c>
      <c r="N118" s="74">
        <f>SUM(N119:N127)</f>
        <v>0</v>
      </c>
      <c r="O118" s="76">
        <f t="shared" si="13"/>
        <v>0</v>
      </c>
      <c r="P118" s="77">
        <f t="shared" si="14"/>
        <v>0</v>
      </c>
    </row>
    <row r="119" spans="1:16" ht="15" hidden="1">
      <c r="A119" s="79" t="s">
        <v>1144</v>
      </c>
      <c r="B119" s="80" t="s">
        <v>1145</v>
      </c>
      <c r="C119" s="81"/>
      <c r="D119" s="82"/>
      <c r="E119" s="82"/>
      <c r="F119" s="82">
        <f t="shared" si="11"/>
        <v>0</v>
      </c>
      <c r="G119" s="28">
        <f t="shared" si="15"/>
        <v>0</v>
      </c>
      <c r="H119" s="82"/>
      <c r="I119" s="83">
        <f t="shared" si="9"/>
        <v>0</v>
      </c>
      <c r="J119" s="82"/>
      <c r="K119" s="29">
        <f t="shared" si="8"/>
        <v>0</v>
      </c>
      <c r="L119" s="82">
        <f t="shared" si="12"/>
        <v>0</v>
      </c>
      <c r="M119" s="84">
        <f t="shared" si="10"/>
        <v>0</v>
      </c>
      <c r="N119" s="82"/>
      <c r="O119" s="84">
        <f t="shared" si="13"/>
        <v>0</v>
      </c>
      <c r="P119" s="85">
        <f t="shared" si="14"/>
        <v>0</v>
      </c>
    </row>
    <row r="120" spans="1:16" ht="15" hidden="1">
      <c r="A120" s="79" t="s">
        <v>1146</v>
      </c>
      <c r="B120" s="80" t="s">
        <v>1147</v>
      </c>
      <c r="C120" s="81"/>
      <c r="D120" s="82"/>
      <c r="E120" s="82"/>
      <c r="F120" s="82">
        <f t="shared" si="11"/>
        <v>0</v>
      </c>
      <c r="G120" s="28">
        <f t="shared" si="15"/>
        <v>0</v>
      </c>
      <c r="H120" s="82"/>
      <c r="I120" s="83">
        <f t="shared" si="9"/>
        <v>0</v>
      </c>
      <c r="J120" s="82"/>
      <c r="K120" s="29">
        <f t="shared" si="8"/>
        <v>0</v>
      </c>
      <c r="L120" s="82">
        <f t="shared" si="12"/>
        <v>0</v>
      </c>
      <c r="M120" s="84">
        <f t="shared" si="10"/>
        <v>0</v>
      </c>
      <c r="N120" s="82"/>
      <c r="O120" s="84">
        <f t="shared" si="13"/>
        <v>0</v>
      </c>
      <c r="P120" s="85">
        <f t="shared" si="14"/>
        <v>0</v>
      </c>
    </row>
    <row r="121" spans="1:16" ht="15" hidden="1">
      <c r="A121" s="79" t="s">
        <v>1148</v>
      </c>
      <c r="B121" s="80" t="s">
        <v>1149</v>
      </c>
      <c r="C121" s="81"/>
      <c r="D121" s="82"/>
      <c r="E121" s="82"/>
      <c r="F121" s="82">
        <f t="shared" si="11"/>
        <v>0</v>
      </c>
      <c r="G121" s="28">
        <f t="shared" si="15"/>
        <v>0</v>
      </c>
      <c r="H121" s="82"/>
      <c r="I121" s="83">
        <f t="shared" si="9"/>
        <v>0</v>
      </c>
      <c r="J121" s="82"/>
      <c r="K121" s="29">
        <f t="shared" si="8"/>
        <v>0</v>
      </c>
      <c r="L121" s="82">
        <f t="shared" si="12"/>
        <v>0</v>
      </c>
      <c r="M121" s="84">
        <f t="shared" si="10"/>
        <v>0</v>
      </c>
      <c r="N121" s="82"/>
      <c r="O121" s="84">
        <f t="shared" si="13"/>
        <v>0</v>
      </c>
      <c r="P121" s="85">
        <f t="shared" si="14"/>
        <v>0</v>
      </c>
    </row>
    <row r="122" spans="1:16" ht="15" hidden="1">
      <c r="A122" s="79" t="s">
        <v>1150</v>
      </c>
      <c r="B122" s="80" t="s">
        <v>1151</v>
      </c>
      <c r="C122" s="81"/>
      <c r="D122" s="82"/>
      <c r="E122" s="82"/>
      <c r="F122" s="82">
        <f t="shared" si="11"/>
        <v>0</v>
      </c>
      <c r="G122" s="28">
        <f t="shared" si="15"/>
        <v>0</v>
      </c>
      <c r="H122" s="82"/>
      <c r="I122" s="83">
        <f t="shared" si="9"/>
        <v>0</v>
      </c>
      <c r="J122" s="82"/>
      <c r="K122" s="29">
        <f t="shared" si="8"/>
        <v>0</v>
      </c>
      <c r="L122" s="82">
        <f t="shared" si="12"/>
        <v>0</v>
      </c>
      <c r="M122" s="84">
        <f t="shared" si="10"/>
        <v>0</v>
      </c>
      <c r="N122" s="82"/>
      <c r="O122" s="84">
        <f t="shared" si="13"/>
        <v>0</v>
      </c>
      <c r="P122" s="85">
        <f t="shared" si="14"/>
        <v>0</v>
      </c>
    </row>
    <row r="123" spans="1:16" ht="15" hidden="1">
      <c r="A123" s="79" t="s">
        <v>1152</v>
      </c>
      <c r="B123" s="80" t="s">
        <v>1153</v>
      </c>
      <c r="C123" s="81"/>
      <c r="D123" s="82"/>
      <c r="E123" s="82"/>
      <c r="F123" s="82">
        <f t="shared" si="11"/>
        <v>0</v>
      </c>
      <c r="G123" s="28">
        <f t="shared" si="15"/>
        <v>0</v>
      </c>
      <c r="H123" s="82"/>
      <c r="I123" s="83">
        <f t="shared" si="9"/>
        <v>0</v>
      </c>
      <c r="J123" s="82"/>
      <c r="K123" s="29">
        <f t="shared" si="8"/>
        <v>0</v>
      </c>
      <c r="L123" s="82">
        <f t="shared" si="12"/>
        <v>0</v>
      </c>
      <c r="M123" s="84">
        <f t="shared" si="10"/>
        <v>0</v>
      </c>
      <c r="N123" s="82"/>
      <c r="O123" s="84">
        <f t="shared" si="13"/>
        <v>0</v>
      </c>
      <c r="P123" s="85">
        <f t="shared" si="14"/>
        <v>0</v>
      </c>
    </row>
    <row r="124" spans="1:16" ht="15" hidden="1">
      <c r="A124" s="79" t="s">
        <v>1154</v>
      </c>
      <c r="B124" s="80" t="s">
        <v>1155</v>
      </c>
      <c r="C124" s="81"/>
      <c r="D124" s="82"/>
      <c r="E124" s="82"/>
      <c r="F124" s="82">
        <f t="shared" si="11"/>
        <v>0</v>
      </c>
      <c r="G124" s="28">
        <f t="shared" si="15"/>
        <v>0</v>
      </c>
      <c r="H124" s="82"/>
      <c r="I124" s="83">
        <f t="shared" si="9"/>
        <v>0</v>
      </c>
      <c r="J124" s="82"/>
      <c r="K124" s="29">
        <f t="shared" si="8"/>
        <v>0</v>
      </c>
      <c r="L124" s="82">
        <f t="shared" si="12"/>
        <v>0</v>
      </c>
      <c r="M124" s="84">
        <f t="shared" si="10"/>
        <v>0</v>
      </c>
      <c r="N124" s="82"/>
      <c r="O124" s="84">
        <f t="shared" si="13"/>
        <v>0</v>
      </c>
      <c r="P124" s="85">
        <f t="shared" si="14"/>
        <v>0</v>
      </c>
    </row>
    <row r="125" spans="1:16" ht="15" hidden="1">
      <c r="A125" s="79" t="s">
        <v>1156</v>
      </c>
      <c r="B125" s="80" t="s">
        <v>1157</v>
      </c>
      <c r="C125" s="81"/>
      <c r="D125" s="82"/>
      <c r="E125" s="82"/>
      <c r="F125" s="82">
        <f t="shared" si="11"/>
        <v>0</v>
      </c>
      <c r="G125" s="28">
        <f t="shared" si="15"/>
        <v>0</v>
      </c>
      <c r="H125" s="82"/>
      <c r="I125" s="83">
        <f t="shared" si="9"/>
        <v>0</v>
      </c>
      <c r="J125" s="82"/>
      <c r="K125" s="29">
        <f t="shared" si="8"/>
        <v>0</v>
      </c>
      <c r="L125" s="82">
        <f t="shared" si="12"/>
        <v>0</v>
      </c>
      <c r="M125" s="84">
        <f t="shared" si="10"/>
        <v>0</v>
      </c>
      <c r="N125" s="82"/>
      <c r="O125" s="84">
        <f t="shared" si="13"/>
        <v>0</v>
      </c>
      <c r="P125" s="85">
        <f t="shared" si="14"/>
        <v>0</v>
      </c>
    </row>
    <row r="126" spans="1:16" ht="15" hidden="1">
      <c r="A126" s="79" t="s">
        <v>1158</v>
      </c>
      <c r="B126" s="80" t="s">
        <v>1159</v>
      </c>
      <c r="C126" s="81"/>
      <c r="D126" s="82"/>
      <c r="E126" s="82"/>
      <c r="F126" s="82">
        <f t="shared" si="11"/>
        <v>0</v>
      </c>
      <c r="G126" s="28">
        <f t="shared" si="15"/>
        <v>0</v>
      </c>
      <c r="H126" s="82"/>
      <c r="I126" s="83">
        <f t="shared" si="9"/>
        <v>0</v>
      </c>
      <c r="J126" s="82"/>
      <c r="K126" s="29">
        <f t="shared" si="8"/>
        <v>0</v>
      </c>
      <c r="L126" s="82">
        <f t="shared" si="12"/>
        <v>0</v>
      </c>
      <c r="M126" s="84">
        <f t="shared" si="10"/>
        <v>0</v>
      </c>
      <c r="N126" s="82"/>
      <c r="O126" s="84">
        <f t="shared" si="13"/>
        <v>0</v>
      </c>
      <c r="P126" s="85">
        <f t="shared" si="14"/>
        <v>0</v>
      </c>
    </row>
    <row r="127" spans="1:16" ht="15" hidden="1">
      <c r="A127" s="79" t="s">
        <v>1160</v>
      </c>
      <c r="B127" s="80" t="s">
        <v>1161</v>
      </c>
      <c r="C127" s="81"/>
      <c r="D127" s="82"/>
      <c r="E127" s="82"/>
      <c r="F127" s="82">
        <f t="shared" si="11"/>
        <v>0</v>
      </c>
      <c r="G127" s="28">
        <f t="shared" si="15"/>
        <v>0</v>
      </c>
      <c r="H127" s="82"/>
      <c r="I127" s="83">
        <f t="shared" si="9"/>
        <v>0</v>
      </c>
      <c r="J127" s="82"/>
      <c r="K127" s="29">
        <f t="shared" si="8"/>
        <v>0</v>
      </c>
      <c r="L127" s="82">
        <f t="shared" si="12"/>
        <v>0</v>
      </c>
      <c r="M127" s="84">
        <f t="shared" si="10"/>
        <v>0</v>
      </c>
      <c r="N127" s="82"/>
      <c r="O127" s="84">
        <f t="shared" si="13"/>
        <v>0</v>
      </c>
      <c r="P127" s="85">
        <f t="shared" si="14"/>
        <v>0</v>
      </c>
    </row>
    <row r="128" spans="1:16" ht="15" hidden="1">
      <c r="A128" s="79" t="s">
        <v>1162</v>
      </c>
      <c r="B128" s="80" t="s">
        <v>1163</v>
      </c>
      <c r="C128" s="81"/>
      <c r="D128" s="82">
        <f>SUM(D129)</f>
        <v>0</v>
      </c>
      <c r="E128" s="82">
        <f>SUM(E129)</f>
        <v>0</v>
      </c>
      <c r="F128" s="82">
        <f t="shared" si="11"/>
        <v>0</v>
      </c>
      <c r="G128" s="28">
        <f t="shared" si="15"/>
        <v>0</v>
      </c>
      <c r="H128" s="82">
        <f>SUM(H129)</f>
        <v>0</v>
      </c>
      <c r="I128" s="83">
        <f t="shared" si="9"/>
        <v>0</v>
      </c>
      <c r="J128" s="82">
        <f>SUM(J129)</f>
        <v>0</v>
      </c>
      <c r="K128" s="29">
        <f t="shared" si="8"/>
        <v>0</v>
      </c>
      <c r="L128" s="82">
        <f t="shared" si="12"/>
        <v>0</v>
      </c>
      <c r="M128" s="84">
        <f t="shared" si="10"/>
        <v>0</v>
      </c>
      <c r="N128" s="82">
        <f>SUM(N129)</f>
        <v>0</v>
      </c>
      <c r="O128" s="84">
        <f t="shared" si="13"/>
        <v>0</v>
      </c>
      <c r="P128" s="85">
        <f t="shared" si="14"/>
        <v>0</v>
      </c>
    </row>
    <row r="129" spans="1:16" ht="15" hidden="1">
      <c r="A129" s="79" t="s">
        <v>1164</v>
      </c>
      <c r="B129" s="80" t="s">
        <v>1165</v>
      </c>
      <c r="C129" s="81"/>
      <c r="D129" s="82"/>
      <c r="E129" s="82"/>
      <c r="F129" s="82">
        <f t="shared" si="11"/>
        <v>0</v>
      </c>
      <c r="G129" s="28">
        <f t="shared" si="15"/>
        <v>0</v>
      </c>
      <c r="H129" s="82"/>
      <c r="I129" s="83">
        <f t="shared" si="9"/>
        <v>0</v>
      </c>
      <c r="J129" s="82"/>
      <c r="K129" s="29">
        <f t="shared" si="8"/>
        <v>0</v>
      </c>
      <c r="L129" s="82">
        <f t="shared" si="12"/>
        <v>0</v>
      </c>
      <c r="M129" s="84">
        <f t="shared" si="10"/>
        <v>0</v>
      </c>
      <c r="N129" s="82"/>
      <c r="O129" s="84">
        <f t="shared" si="13"/>
        <v>0</v>
      </c>
      <c r="P129" s="85">
        <f t="shared" si="14"/>
        <v>0</v>
      </c>
    </row>
    <row r="130" spans="1:16" ht="15" hidden="1">
      <c r="A130" s="79" t="s">
        <v>1166</v>
      </c>
      <c r="B130" s="80" t="s">
        <v>1167</v>
      </c>
      <c r="C130" s="81"/>
      <c r="D130" s="82">
        <f>SUM(D131)</f>
        <v>0</v>
      </c>
      <c r="E130" s="82">
        <f>SUM(E131)</f>
        <v>0</v>
      </c>
      <c r="F130" s="82">
        <f t="shared" si="11"/>
        <v>0</v>
      </c>
      <c r="G130" s="28">
        <f t="shared" si="15"/>
        <v>0</v>
      </c>
      <c r="H130" s="82">
        <f>SUM(H131)</f>
        <v>0</v>
      </c>
      <c r="I130" s="83">
        <f t="shared" si="9"/>
        <v>0</v>
      </c>
      <c r="J130" s="82">
        <f>SUM(J131)</f>
        <v>0</v>
      </c>
      <c r="K130" s="29">
        <f t="shared" si="8"/>
        <v>0</v>
      </c>
      <c r="L130" s="82">
        <f t="shared" si="12"/>
        <v>0</v>
      </c>
      <c r="M130" s="84">
        <f t="shared" si="10"/>
        <v>0</v>
      </c>
      <c r="N130" s="82">
        <f>SUM(N131)</f>
        <v>0</v>
      </c>
      <c r="O130" s="84">
        <f t="shared" si="13"/>
        <v>0</v>
      </c>
      <c r="P130" s="85">
        <f t="shared" si="14"/>
        <v>0</v>
      </c>
    </row>
    <row r="131" spans="1:16" ht="22.5" hidden="1">
      <c r="A131" s="79" t="s">
        <v>1168</v>
      </c>
      <c r="B131" s="80" t="s">
        <v>1169</v>
      </c>
      <c r="C131" s="81"/>
      <c r="D131" s="82"/>
      <c r="E131" s="82"/>
      <c r="F131" s="82">
        <f t="shared" si="11"/>
        <v>0</v>
      </c>
      <c r="G131" s="28">
        <f t="shared" si="15"/>
        <v>0</v>
      </c>
      <c r="H131" s="82"/>
      <c r="I131" s="83">
        <f t="shared" si="9"/>
        <v>0</v>
      </c>
      <c r="J131" s="82"/>
      <c r="K131" s="29">
        <f t="shared" si="8"/>
        <v>0</v>
      </c>
      <c r="L131" s="82">
        <f t="shared" si="12"/>
        <v>0</v>
      </c>
      <c r="M131" s="84">
        <f t="shared" si="10"/>
        <v>0</v>
      </c>
      <c r="N131" s="82"/>
      <c r="O131" s="84">
        <f t="shared" si="13"/>
        <v>0</v>
      </c>
      <c r="P131" s="85">
        <f t="shared" si="14"/>
        <v>0</v>
      </c>
    </row>
    <row r="132" spans="1:16" ht="22.5" hidden="1">
      <c r="A132" s="88" t="s">
        <v>1170</v>
      </c>
      <c r="B132" s="89" t="s">
        <v>1171</v>
      </c>
      <c r="C132" s="73"/>
      <c r="D132" s="74">
        <f>SUM(D133:D135)</f>
        <v>0</v>
      </c>
      <c r="E132" s="74">
        <f>SUM(E133:E135)</f>
        <v>0</v>
      </c>
      <c r="F132" s="82">
        <f t="shared" si="11"/>
        <v>0</v>
      </c>
      <c r="G132" s="28">
        <f t="shared" si="15"/>
        <v>0</v>
      </c>
      <c r="H132" s="74">
        <f>SUM(H133:H135)</f>
        <v>0</v>
      </c>
      <c r="I132" s="83">
        <f t="shared" si="9"/>
        <v>0</v>
      </c>
      <c r="J132" s="74">
        <f>SUM(J133:J135)</f>
        <v>0</v>
      </c>
      <c r="K132" s="29">
        <f t="shared" si="8"/>
        <v>0</v>
      </c>
      <c r="L132" s="82">
        <f t="shared" si="12"/>
        <v>0</v>
      </c>
      <c r="M132" s="84">
        <f t="shared" si="10"/>
        <v>0</v>
      </c>
      <c r="N132" s="74">
        <f>SUM(N133:N135)</f>
        <v>0</v>
      </c>
      <c r="O132" s="84">
        <f t="shared" si="13"/>
        <v>0</v>
      </c>
      <c r="P132" s="85">
        <f t="shared" si="14"/>
        <v>0</v>
      </c>
    </row>
    <row r="133" spans="1:16" ht="15" hidden="1">
      <c r="A133" s="88" t="s">
        <v>1172</v>
      </c>
      <c r="B133" s="90" t="s">
        <v>1173</v>
      </c>
      <c r="C133" s="81"/>
      <c r="D133" s="82"/>
      <c r="E133" s="82"/>
      <c r="F133" s="82">
        <f t="shared" si="11"/>
        <v>0</v>
      </c>
      <c r="G133" s="28">
        <f t="shared" si="15"/>
        <v>0</v>
      </c>
      <c r="H133" s="82"/>
      <c r="I133" s="83">
        <f t="shared" si="9"/>
        <v>0</v>
      </c>
      <c r="J133" s="82"/>
      <c r="K133" s="29">
        <f t="shared" si="8"/>
        <v>0</v>
      </c>
      <c r="L133" s="82">
        <f t="shared" si="12"/>
        <v>0</v>
      </c>
      <c r="M133" s="84">
        <f t="shared" si="10"/>
        <v>0</v>
      </c>
      <c r="N133" s="82"/>
      <c r="O133" s="84">
        <f t="shared" si="13"/>
        <v>0</v>
      </c>
      <c r="P133" s="85">
        <f t="shared" si="14"/>
        <v>0</v>
      </c>
    </row>
    <row r="134" spans="1:16" ht="15" hidden="1">
      <c r="A134" s="88" t="s">
        <v>1174</v>
      </c>
      <c r="B134" s="90" t="s">
        <v>1071</v>
      </c>
      <c r="C134" s="81"/>
      <c r="D134" s="82"/>
      <c r="E134" s="82"/>
      <c r="F134" s="82">
        <f t="shared" si="11"/>
        <v>0</v>
      </c>
      <c r="G134" s="28">
        <f t="shared" si="15"/>
        <v>0</v>
      </c>
      <c r="H134" s="82"/>
      <c r="I134" s="83">
        <f t="shared" si="9"/>
        <v>0</v>
      </c>
      <c r="J134" s="82"/>
      <c r="K134" s="29">
        <f t="shared" si="8"/>
        <v>0</v>
      </c>
      <c r="L134" s="82">
        <f t="shared" si="12"/>
        <v>0</v>
      </c>
      <c r="M134" s="84">
        <f t="shared" si="10"/>
        <v>0</v>
      </c>
      <c r="N134" s="82"/>
      <c r="O134" s="84">
        <f t="shared" si="13"/>
        <v>0</v>
      </c>
      <c r="P134" s="85">
        <f t="shared" si="14"/>
        <v>0</v>
      </c>
    </row>
    <row r="135" spans="1:16" ht="22.5" hidden="1">
      <c r="A135" s="88" t="s">
        <v>1175</v>
      </c>
      <c r="B135" s="90" t="s">
        <v>1176</v>
      </c>
      <c r="C135" s="81"/>
      <c r="D135" s="82"/>
      <c r="E135" s="82"/>
      <c r="F135" s="82">
        <f t="shared" si="11"/>
        <v>0</v>
      </c>
      <c r="G135" s="28">
        <f t="shared" si="15"/>
        <v>0</v>
      </c>
      <c r="H135" s="82"/>
      <c r="I135" s="83">
        <f t="shared" si="9"/>
        <v>0</v>
      </c>
      <c r="J135" s="82"/>
      <c r="K135" s="29">
        <f aca="true" t="shared" si="16" ref="K135:K198">IF(OR(J135=0,F135=0),0,J135/F135)*100</f>
        <v>0</v>
      </c>
      <c r="L135" s="82">
        <f t="shared" si="12"/>
        <v>0</v>
      </c>
      <c r="M135" s="84">
        <f t="shared" si="10"/>
        <v>0</v>
      </c>
      <c r="N135" s="82"/>
      <c r="O135" s="84">
        <f t="shared" si="13"/>
        <v>0</v>
      </c>
      <c r="P135" s="85">
        <f t="shared" si="14"/>
        <v>0</v>
      </c>
    </row>
    <row r="136" spans="1:16" ht="15" hidden="1">
      <c r="A136" s="71" t="s">
        <v>1177</v>
      </c>
      <c r="B136" s="72" t="s">
        <v>1178</v>
      </c>
      <c r="C136" s="81"/>
      <c r="D136" s="82"/>
      <c r="E136" s="82"/>
      <c r="F136" s="82">
        <f t="shared" si="11"/>
        <v>0</v>
      </c>
      <c r="G136" s="28">
        <f t="shared" si="15"/>
        <v>0</v>
      </c>
      <c r="H136" s="82"/>
      <c r="I136" s="83">
        <f aca="true" t="shared" si="17" ref="I136:I199">SUM(F136-H136)</f>
        <v>0</v>
      </c>
      <c r="J136" s="82"/>
      <c r="K136" s="29">
        <f t="shared" si="16"/>
        <v>0</v>
      </c>
      <c r="L136" s="82">
        <f t="shared" si="12"/>
        <v>0</v>
      </c>
      <c r="M136" s="84">
        <f aca="true" t="shared" si="18" ref="M136:M199">IF(OR(L136=0,F136=0),0,L136/F136)*100</f>
        <v>0</v>
      </c>
      <c r="N136" s="82"/>
      <c r="O136" s="84">
        <f t="shared" si="13"/>
        <v>0</v>
      </c>
      <c r="P136" s="85">
        <f t="shared" si="14"/>
        <v>0</v>
      </c>
    </row>
    <row r="137" spans="1:16" ht="15" hidden="1">
      <c r="A137" s="71" t="s">
        <v>1179</v>
      </c>
      <c r="B137" s="72" t="s">
        <v>1107</v>
      </c>
      <c r="C137" s="81"/>
      <c r="D137" s="82"/>
      <c r="E137" s="82"/>
      <c r="F137" s="82">
        <f aca="true" t="shared" si="19" ref="F137:F200">SUM(D137+E137)</f>
        <v>0</v>
      </c>
      <c r="G137" s="28">
        <f t="shared" si="15"/>
        <v>0</v>
      </c>
      <c r="H137" s="82"/>
      <c r="I137" s="83">
        <f t="shared" si="17"/>
        <v>0</v>
      </c>
      <c r="J137" s="82"/>
      <c r="K137" s="29">
        <f t="shared" si="16"/>
        <v>0</v>
      </c>
      <c r="L137" s="82">
        <f t="shared" si="12"/>
        <v>0</v>
      </c>
      <c r="M137" s="84">
        <f t="shared" si="18"/>
        <v>0</v>
      </c>
      <c r="N137" s="82"/>
      <c r="O137" s="84">
        <f aca="true" t="shared" si="20" ref="O137:O200">IF(OR(N137=0,F137=0),0,N137/F137)*100</f>
        <v>0</v>
      </c>
      <c r="P137" s="85">
        <f t="shared" si="14"/>
        <v>0</v>
      </c>
    </row>
    <row r="138" spans="1:16" ht="15" hidden="1">
      <c r="A138" s="71" t="s">
        <v>1180</v>
      </c>
      <c r="B138" s="72" t="s">
        <v>1181</v>
      </c>
      <c r="C138" s="81"/>
      <c r="D138" s="74">
        <f>SUM(D139+D143+D147+D148+D149+D154+D155)</f>
        <v>0</v>
      </c>
      <c r="E138" s="74">
        <f>SUM(E139+E143+E147+E148+E149+E154+E155)</f>
        <v>0</v>
      </c>
      <c r="F138" s="74">
        <f t="shared" si="19"/>
        <v>0</v>
      </c>
      <c r="G138" s="28">
        <f t="shared" si="15"/>
        <v>0</v>
      </c>
      <c r="H138" s="74">
        <f>SUM(H139+H143+H147+H148+H149+H154+H155)</f>
        <v>0</v>
      </c>
      <c r="I138" s="75">
        <f t="shared" si="17"/>
        <v>0</v>
      </c>
      <c r="J138" s="74">
        <f>SUM(J139+J143+J147+J148+J149+J154+J155)</f>
        <v>0</v>
      </c>
      <c r="K138" s="20">
        <f t="shared" si="16"/>
        <v>0</v>
      </c>
      <c r="L138" s="74">
        <f t="shared" si="12"/>
        <v>0</v>
      </c>
      <c r="M138" s="76">
        <f t="shared" si="18"/>
        <v>0</v>
      </c>
      <c r="N138" s="74">
        <f>SUM(N139+N143+N147+N148+N149+N154+N155)</f>
        <v>0</v>
      </c>
      <c r="O138" s="76">
        <f t="shared" si="20"/>
        <v>0</v>
      </c>
      <c r="P138" s="77">
        <f t="shared" si="14"/>
        <v>0</v>
      </c>
    </row>
    <row r="139" spans="1:16" ht="15" hidden="1">
      <c r="A139" s="71" t="s">
        <v>1182</v>
      </c>
      <c r="B139" s="72" t="s">
        <v>1183</v>
      </c>
      <c r="C139" s="81"/>
      <c r="D139" s="74">
        <f>SUM(D140:D142)</f>
        <v>0</v>
      </c>
      <c r="E139" s="74">
        <f>SUM(E140:E142)</f>
        <v>0</v>
      </c>
      <c r="F139" s="74">
        <f t="shared" si="19"/>
        <v>0</v>
      </c>
      <c r="G139" s="28">
        <f aca="true" t="shared" si="21" ref="G139:G202">IF(OR(F139=0,F$813=0),0,F139/F$813)*100</f>
        <v>0</v>
      </c>
      <c r="H139" s="74">
        <f>SUM(H140:H142)</f>
        <v>0</v>
      </c>
      <c r="I139" s="75">
        <f t="shared" si="17"/>
        <v>0</v>
      </c>
      <c r="J139" s="74">
        <f>SUM(J140:J142)</f>
        <v>0</v>
      </c>
      <c r="K139" s="20">
        <f t="shared" si="16"/>
        <v>0</v>
      </c>
      <c r="L139" s="74">
        <f aca="true" t="shared" si="22" ref="L139:L205">SUM(N139-J139)</f>
        <v>0</v>
      </c>
      <c r="M139" s="76">
        <f t="shared" si="18"/>
        <v>0</v>
      </c>
      <c r="N139" s="74">
        <f>SUM(N140:N142)</f>
        <v>0</v>
      </c>
      <c r="O139" s="76">
        <f t="shared" si="20"/>
        <v>0</v>
      </c>
      <c r="P139" s="77">
        <f aca="true" t="shared" si="23" ref="P139:P205">SUM(F139-N139)</f>
        <v>0</v>
      </c>
    </row>
    <row r="140" spans="1:16" ht="15" hidden="1">
      <c r="A140" s="79" t="s">
        <v>1184</v>
      </c>
      <c r="B140" s="80" t="s">
        <v>1185</v>
      </c>
      <c r="C140" s="91"/>
      <c r="D140" s="82"/>
      <c r="E140" s="82"/>
      <c r="F140" s="82">
        <f t="shared" si="19"/>
        <v>0</v>
      </c>
      <c r="G140" s="28">
        <f t="shared" si="21"/>
        <v>0</v>
      </c>
      <c r="H140" s="82"/>
      <c r="I140" s="83">
        <f t="shared" si="17"/>
        <v>0</v>
      </c>
      <c r="J140" s="82"/>
      <c r="K140" s="29">
        <f t="shared" si="16"/>
        <v>0</v>
      </c>
      <c r="L140" s="82">
        <f t="shared" si="22"/>
        <v>0</v>
      </c>
      <c r="M140" s="84">
        <f t="shared" si="18"/>
        <v>0</v>
      </c>
      <c r="N140" s="82"/>
      <c r="O140" s="84">
        <f t="shared" si="20"/>
        <v>0</v>
      </c>
      <c r="P140" s="85">
        <f t="shared" si="23"/>
        <v>0</v>
      </c>
    </row>
    <row r="141" spans="1:16" ht="15" hidden="1">
      <c r="A141" s="79" t="s">
        <v>1186</v>
      </c>
      <c r="B141" s="80" t="s">
        <v>1187</v>
      </c>
      <c r="C141" s="91"/>
      <c r="D141" s="82"/>
      <c r="E141" s="82"/>
      <c r="F141" s="82">
        <f t="shared" si="19"/>
        <v>0</v>
      </c>
      <c r="G141" s="28">
        <f t="shared" si="21"/>
        <v>0</v>
      </c>
      <c r="H141" s="82"/>
      <c r="I141" s="83">
        <f t="shared" si="17"/>
        <v>0</v>
      </c>
      <c r="J141" s="82"/>
      <c r="K141" s="29">
        <f t="shared" si="16"/>
        <v>0</v>
      </c>
      <c r="L141" s="82">
        <f t="shared" si="22"/>
        <v>0</v>
      </c>
      <c r="M141" s="84">
        <f t="shared" si="18"/>
        <v>0</v>
      </c>
      <c r="N141" s="82"/>
      <c r="O141" s="84">
        <f t="shared" si="20"/>
        <v>0</v>
      </c>
      <c r="P141" s="85">
        <f t="shared" si="23"/>
        <v>0</v>
      </c>
    </row>
    <row r="142" spans="1:16" ht="15" hidden="1">
      <c r="A142" s="79" t="s">
        <v>1188</v>
      </c>
      <c r="B142" s="80" t="s">
        <v>1189</v>
      </c>
      <c r="C142" s="91"/>
      <c r="D142" s="82"/>
      <c r="E142" s="82"/>
      <c r="F142" s="82">
        <f t="shared" si="19"/>
        <v>0</v>
      </c>
      <c r="G142" s="28">
        <f t="shared" si="21"/>
        <v>0</v>
      </c>
      <c r="H142" s="82"/>
      <c r="I142" s="83">
        <f t="shared" si="17"/>
        <v>0</v>
      </c>
      <c r="J142" s="82"/>
      <c r="K142" s="29">
        <f t="shared" si="16"/>
        <v>0</v>
      </c>
      <c r="L142" s="82">
        <f t="shared" si="22"/>
        <v>0</v>
      </c>
      <c r="M142" s="84">
        <f t="shared" si="18"/>
        <v>0</v>
      </c>
      <c r="N142" s="82"/>
      <c r="O142" s="84">
        <f t="shared" si="20"/>
        <v>0</v>
      </c>
      <c r="P142" s="85">
        <f t="shared" si="23"/>
        <v>0</v>
      </c>
    </row>
    <row r="143" spans="1:16" ht="15" hidden="1">
      <c r="A143" s="71" t="s">
        <v>1190</v>
      </c>
      <c r="B143" s="72" t="s">
        <v>1191</v>
      </c>
      <c r="C143" s="92"/>
      <c r="D143" s="74">
        <f>SUM(D144:D146)</f>
        <v>0</v>
      </c>
      <c r="E143" s="74">
        <f>SUM(E144:E146)</f>
        <v>0</v>
      </c>
      <c r="F143" s="82">
        <f t="shared" si="19"/>
        <v>0</v>
      </c>
      <c r="G143" s="28">
        <f t="shared" si="21"/>
        <v>0</v>
      </c>
      <c r="H143" s="74">
        <f>SUM(H144:H146)</f>
        <v>0</v>
      </c>
      <c r="I143" s="83">
        <f t="shared" si="17"/>
        <v>0</v>
      </c>
      <c r="J143" s="74">
        <f>SUM(J144:J146)</f>
        <v>0</v>
      </c>
      <c r="K143" s="29">
        <f t="shared" si="16"/>
        <v>0</v>
      </c>
      <c r="L143" s="82">
        <f t="shared" si="22"/>
        <v>0</v>
      </c>
      <c r="M143" s="84">
        <f t="shared" si="18"/>
        <v>0</v>
      </c>
      <c r="N143" s="74">
        <f>SUM(N144:N146)</f>
        <v>0</v>
      </c>
      <c r="O143" s="84">
        <f t="shared" si="20"/>
        <v>0</v>
      </c>
      <c r="P143" s="85">
        <f t="shared" si="23"/>
        <v>0</v>
      </c>
    </row>
    <row r="144" spans="1:16" ht="15" hidden="1">
      <c r="A144" s="79" t="s">
        <v>1192</v>
      </c>
      <c r="B144" s="80" t="s">
        <v>1185</v>
      </c>
      <c r="C144" s="91"/>
      <c r="D144" s="82"/>
      <c r="E144" s="82"/>
      <c r="F144" s="82">
        <f t="shared" si="19"/>
        <v>0</v>
      </c>
      <c r="G144" s="28">
        <f t="shared" si="21"/>
        <v>0</v>
      </c>
      <c r="H144" s="82"/>
      <c r="I144" s="83">
        <f t="shared" si="17"/>
        <v>0</v>
      </c>
      <c r="J144" s="82"/>
      <c r="K144" s="29">
        <f t="shared" si="16"/>
        <v>0</v>
      </c>
      <c r="L144" s="82">
        <f t="shared" si="22"/>
        <v>0</v>
      </c>
      <c r="M144" s="84">
        <f t="shared" si="18"/>
        <v>0</v>
      </c>
      <c r="N144" s="82"/>
      <c r="O144" s="84">
        <f t="shared" si="20"/>
        <v>0</v>
      </c>
      <c r="P144" s="85">
        <f t="shared" si="23"/>
        <v>0</v>
      </c>
    </row>
    <row r="145" spans="1:16" ht="15" hidden="1">
      <c r="A145" s="79" t="s">
        <v>1193</v>
      </c>
      <c r="B145" s="80" t="s">
        <v>1187</v>
      </c>
      <c r="C145" s="91"/>
      <c r="D145" s="82"/>
      <c r="E145" s="82"/>
      <c r="F145" s="82">
        <f t="shared" si="19"/>
        <v>0</v>
      </c>
      <c r="G145" s="28">
        <f t="shared" si="21"/>
        <v>0</v>
      </c>
      <c r="H145" s="82"/>
      <c r="I145" s="83">
        <f t="shared" si="17"/>
        <v>0</v>
      </c>
      <c r="J145" s="82"/>
      <c r="K145" s="29">
        <f t="shared" si="16"/>
        <v>0</v>
      </c>
      <c r="L145" s="82">
        <f t="shared" si="22"/>
        <v>0</v>
      </c>
      <c r="M145" s="84">
        <f t="shared" si="18"/>
        <v>0</v>
      </c>
      <c r="N145" s="82"/>
      <c r="O145" s="84">
        <f t="shared" si="20"/>
        <v>0</v>
      </c>
      <c r="P145" s="85">
        <f t="shared" si="23"/>
        <v>0</v>
      </c>
    </row>
    <row r="146" spans="1:16" ht="15" hidden="1">
      <c r="A146" s="79" t="s">
        <v>1194</v>
      </c>
      <c r="B146" s="80" t="s">
        <v>1189</v>
      </c>
      <c r="C146" s="91"/>
      <c r="D146" s="82"/>
      <c r="E146" s="82"/>
      <c r="F146" s="82">
        <f t="shared" si="19"/>
        <v>0</v>
      </c>
      <c r="G146" s="28">
        <f t="shared" si="21"/>
        <v>0</v>
      </c>
      <c r="H146" s="82"/>
      <c r="I146" s="83">
        <f t="shared" si="17"/>
        <v>0</v>
      </c>
      <c r="J146" s="82"/>
      <c r="K146" s="29">
        <f t="shared" si="16"/>
        <v>0</v>
      </c>
      <c r="L146" s="82">
        <f t="shared" si="22"/>
        <v>0</v>
      </c>
      <c r="M146" s="84">
        <f t="shared" si="18"/>
        <v>0</v>
      </c>
      <c r="N146" s="82"/>
      <c r="O146" s="84">
        <f t="shared" si="20"/>
        <v>0</v>
      </c>
      <c r="P146" s="85">
        <f t="shared" si="23"/>
        <v>0</v>
      </c>
    </row>
    <row r="147" spans="1:16" ht="15" hidden="1">
      <c r="A147" s="79" t="s">
        <v>1195</v>
      </c>
      <c r="B147" s="80" t="s">
        <v>1196</v>
      </c>
      <c r="C147" s="91"/>
      <c r="D147" s="82"/>
      <c r="E147" s="82"/>
      <c r="F147" s="82">
        <f t="shared" si="19"/>
        <v>0</v>
      </c>
      <c r="G147" s="28">
        <f t="shared" si="21"/>
        <v>0</v>
      </c>
      <c r="H147" s="82"/>
      <c r="I147" s="83">
        <f t="shared" si="17"/>
        <v>0</v>
      </c>
      <c r="J147" s="82"/>
      <c r="K147" s="29">
        <f t="shared" si="16"/>
        <v>0</v>
      </c>
      <c r="L147" s="82">
        <f t="shared" si="22"/>
        <v>0</v>
      </c>
      <c r="M147" s="84">
        <f t="shared" si="18"/>
        <v>0</v>
      </c>
      <c r="N147" s="82"/>
      <c r="O147" s="84">
        <f t="shared" si="20"/>
        <v>0</v>
      </c>
      <c r="P147" s="85">
        <f t="shared" si="23"/>
        <v>0</v>
      </c>
    </row>
    <row r="148" spans="1:16" ht="15" hidden="1">
      <c r="A148" s="79" t="s">
        <v>1197</v>
      </c>
      <c r="B148" s="80" t="s">
        <v>1198</v>
      </c>
      <c r="C148" s="91"/>
      <c r="D148" s="82"/>
      <c r="E148" s="82"/>
      <c r="F148" s="82">
        <f t="shared" si="19"/>
        <v>0</v>
      </c>
      <c r="G148" s="28">
        <f t="shared" si="21"/>
        <v>0</v>
      </c>
      <c r="H148" s="82"/>
      <c r="I148" s="83">
        <f t="shared" si="17"/>
        <v>0</v>
      </c>
      <c r="J148" s="82"/>
      <c r="K148" s="29">
        <f t="shared" si="16"/>
        <v>0</v>
      </c>
      <c r="L148" s="82">
        <f t="shared" si="22"/>
        <v>0</v>
      </c>
      <c r="M148" s="84">
        <f t="shared" si="18"/>
        <v>0</v>
      </c>
      <c r="N148" s="82"/>
      <c r="O148" s="84">
        <f t="shared" si="20"/>
        <v>0</v>
      </c>
      <c r="P148" s="85">
        <f t="shared" si="23"/>
        <v>0</v>
      </c>
    </row>
    <row r="149" spans="1:16" ht="22.5" hidden="1">
      <c r="A149" s="71" t="s">
        <v>1199</v>
      </c>
      <c r="B149" s="72" t="s">
        <v>1200</v>
      </c>
      <c r="C149" s="92"/>
      <c r="D149" s="74">
        <f>SUM(D150+D152)</f>
        <v>0</v>
      </c>
      <c r="E149" s="74">
        <f>SUM(E150+E152)</f>
        <v>0</v>
      </c>
      <c r="F149" s="82">
        <f t="shared" si="19"/>
        <v>0</v>
      </c>
      <c r="G149" s="28">
        <f t="shared" si="21"/>
        <v>0</v>
      </c>
      <c r="H149" s="74">
        <f>SUM(H150+H152)</f>
        <v>0</v>
      </c>
      <c r="I149" s="83">
        <f t="shared" si="17"/>
        <v>0</v>
      </c>
      <c r="J149" s="74">
        <f>SUM(J150+J152)</f>
        <v>0</v>
      </c>
      <c r="K149" s="29">
        <f t="shared" si="16"/>
        <v>0</v>
      </c>
      <c r="L149" s="82">
        <f t="shared" si="22"/>
        <v>0</v>
      </c>
      <c r="M149" s="84">
        <f t="shared" si="18"/>
        <v>0</v>
      </c>
      <c r="N149" s="74">
        <f>SUM(N150+N152)</f>
        <v>0</v>
      </c>
      <c r="O149" s="84">
        <f t="shared" si="20"/>
        <v>0</v>
      </c>
      <c r="P149" s="85">
        <f t="shared" si="23"/>
        <v>0</v>
      </c>
    </row>
    <row r="150" spans="1:16" ht="15" hidden="1">
      <c r="A150" s="71" t="s">
        <v>1201</v>
      </c>
      <c r="B150" s="72" t="s">
        <v>1111</v>
      </c>
      <c r="C150" s="92"/>
      <c r="D150" s="74">
        <f>SUM(D151)</f>
        <v>0</v>
      </c>
      <c r="E150" s="74">
        <f>SUM(E151)</f>
        <v>0</v>
      </c>
      <c r="F150" s="82">
        <f t="shared" si="19"/>
        <v>0</v>
      </c>
      <c r="G150" s="28">
        <f t="shared" si="21"/>
        <v>0</v>
      </c>
      <c r="H150" s="74">
        <f>SUM(H151)</f>
        <v>0</v>
      </c>
      <c r="I150" s="83">
        <f t="shared" si="17"/>
        <v>0</v>
      </c>
      <c r="J150" s="74">
        <f>SUM(J151)</f>
        <v>0</v>
      </c>
      <c r="K150" s="29">
        <f t="shared" si="16"/>
        <v>0</v>
      </c>
      <c r="L150" s="82">
        <f t="shared" si="22"/>
        <v>0</v>
      </c>
      <c r="M150" s="84">
        <f t="shared" si="18"/>
        <v>0</v>
      </c>
      <c r="N150" s="74">
        <f>SUM(N151)</f>
        <v>0</v>
      </c>
      <c r="O150" s="84">
        <f t="shared" si="20"/>
        <v>0</v>
      </c>
      <c r="P150" s="85">
        <f t="shared" si="23"/>
        <v>0</v>
      </c>
    </row>
    <row r="151" spans="1:16" ht="15" hidden="1">
      <c r="A151" s="79" t="s">
        <v>1202</v>
      </c>
      <c r="B151" s="80" t="s">
        <v>1117</v>
      </c>
      <c r="C151" s="91"/>
      <c r="D151" s="82"/>
      <c r="E151" s="82"/>
      <c r="F151" s="82">
        <f t="shared" si="19"/>
        <v>0</v>
      </c>
      <c r="G151" s="28">
        <f t="shared" si="21"/>
        <v>0</v>
      </c>
      <c r="H151" s="82"/>
      <c r="I151" s="83">
        <f t="shared" si="17"/>
        <v>0</v>
      </c>
      <c r="J151" s="82"/>
      <c r="K151" s="29">
        <f t="shared" si="16"/>
        <v>0</v>
      </c>
      <c r="L151" s="82">
        <f t="shared" si="22"/>
        <v>0</v>
      </c>
      <c r="M151" s="84">
        <f t="shared" si="18"/>
        <v>0</v>
      </c>
      <c r="N151" s="82"/>
      <c r="O151" s="84">
        <f t="shared" si="20"/>
        <v>0</v>
      </c>
      <c r="P151" s="85">
        <f t="shared" si="23"/>
        <v>0</v>
      </c>
    </row>
    <row r="152" spans="1:16" ht="15" hidden="1">
      <c r="A152" s="71" t="s">
        <v>1203</v>
      </c>
      <c r="B152" s="72" t="s">
        <v>1143</v>
      </c>
      <c r="C152" s="92"/>
      <c r="D152" s="74">
        <f>SUM(D153)</f>
        <v>0</v>
      </c>
      <c r="E152" s="74">
        <f>SUM(E153)</f>
        <v>0</v>
      </c>
      <c r="F152" s="74">
        <f t="shared" si="19"/>
        <v>0</v>
      </c>
      <c r="G152" s="28">
        <f t="shared" si="21"/>
        <v>0</v>
      </c>
      <c r="H152" s="74">
        <f>SUM(H153)</f>
        <v>0</v>
      </c>
      <c r="I152" s="75">
        <f t="shared" si="17"/>
        <v>0</v>
      </c>
      <c r="J152" s="74">
        <f>SUM(J153)</f>
        <v>0</v>
      </c>
      <c r="K152" s="20">
        <f t="shared" si="16"/>
        <v>0</v>
      </c>
      <c r="L152" s="74">
        <f t="shared" si="22"/>
        <v>0</v>
      </c>
      <c r="M152" s="76">
        <f t="shared" si="18"/>
        <v>0</v>
      </c>
      <c r="N152" s="74">
        <f>SUM(N153)</f>
        <v>0</v>
      </c>
      <c r="O152" s="76">
        <f t="shared" si="20"/>
        <v>0</v>
      </c>
      <c r="P152" s="77">
        <f t="shared" si="23"/>
        <v>0</v>
      </c>
    </row>
    <row r="153" spans="1:16" ht="15" hidden="1">
      <c r="A153" s="79" t="s">
        <v>1204</v>
      </c>
      <c r="B153" s="80" t="s">
        <v>1205</v>
      </c>
      <c r="C153" s="91"/>
      <c r="D153" s="82"/>
      <c r="E153" s="82"/>
      <c r="F153" s="82">
        <f t="shared" si="19"/>
        <v>0</v>
      </c>
      <c r="G153" s="28">
        <f t="shared" si="21"/>
        <v>0</v>
      </c>
      <c r="H153" s="82"/>
      <c r="I153" s="83">
        <f t="shared" si="17"/>
        <v>0</v>
      </c>
      <c r="J153" s="82"/>
      <c r="K153" s="29">
        <f t="shared" si="16"/>
        <v>0</v>
      </c>
      <c r="L153" s="82">
        <f t="shared" si="22"/>
        <v>0</v>
      </c>
      <c r="M153" s="84">
        <f t="shared" si="18"/>
        <v>0</v>
      </c>
      <c r="N153" s="82"/>
      <c r="O153" s="84">
        <f t="shared" si="20"/>
        <v>0</v>
      </c>
      <c r="P153" s="85">
        <f t="shared" si="23"/>
        <v>0</v>
      </c>
    </row>
    <row r="154" spans="1:16" ht="15" hidden="1">
      <c r="A154" s="71" t="s">
        <v>1206</v>
      </c>
      <c r="B154" s="72" t="s">
        <v>1107</v>
      </c>
      <c r="C154" s="92"/>
      <c r="D154" s="74"/>
      <c r="E154" s="74"/>
      <c r="F154" s="82">
        <f t="shared" si="19"/>
        <v>0</v>
      </c>
      <c r="G154" s="28">
        <f t="shared" si="21"/>
        <v>0</v>
      </c>
      <c r="H154" s="74"/>
      <c r="I154" s="83">
        <f t="shared" si="17"/>
        <v>0</v>
      </c>
      <c r="J154" s="74"/>
      <c r="K154" s="29">
        <f t="shared" si="16"/>
        <v>0</v>
      </c>
      <c r="L154" s="82">
        <f t="shared" si="22"/>
        <v>0</v>
      </c>
      <c r="M154" s="84">
        <f t="shared" si="18"/>
        <v>0</v>
      </c>
      <c r="N154" s="74"/>
      <c r="O154" s="84">
        <f t="shared" si="20"/>
        <v>0</v>
      </c>
      <c r="P154" s="85">
        <f t="shared" si="23"/>
        <v>0</v>
      </c>
    </row>
    <row r="155" spans="1:16" ht="15" hidden="1">
      <c r="A155" s="71" t="s">
        <v>1207</v>
      </c>
      <c r="B155" s="72" t="s">
        <v>1208</v>
      </c>
      <c r="C155" s="92"/>
      <c r="D155" s="74"/>
      <c r="E155" s="74"/>
      <c r="F155" s="82">
        <f t="shared" si="19"/>
        <v>0</v>
      </c>
      <c r="G155" s="28">
        <f t="shared" si="21"/>
        <v>0</v>
      </c>
      <c r="H155" s="74"/>
      <c r="I155" s="83">
        <f t="shared" si="17"/>
        <v>0</v>
      </c>
      <c r="J155" s="74"/>
      <c r="K155" s="29">
        <f t="shared" si="16"/>
        <v>0</v>
      </c>
      <c r="L155" s="82">
        <f t="shared" si="22"/>
        <v>0</v>
      </c>
      <c r="M155" s="84">
        <f t="shared" si="18"/>
        <v>0</v>
      </c>
      <c r="N155" s="74"/>
      <c r="O155" s="84">
        <f t="shared" si="20"/>
        <v>0</v>
      </c>
      <c r="P155" s="85">
        <f t="shared" si="23"/>
        <v>0</v>
      </c>
    </row>
    <row r="156" spans="1:16" ht="15">
      <c r="A156" s="71" t="s">
        <v>1209</v>
      </c>
      <c r="B156" s="72" t="s">
        <v>1210</v>
      </c>
      <c r="C156" s="92"/>
      <c r="D156" s="74">
        <f>SUM(D157+D557+D683+D684+D685)</f>
        <v>3642870</v>
      </c>
      <c r="E156" s="74">
        <f>SUM(E157+E557+E683+E684+E685)</f>
        <v>0</v>
      </c>
      <c r="F156" s="82">
        <f t="shared" si="19"/>
        <v>3642870</v>
      </c>
      <c r="G156" s="28">
        <f t="shared" si="21"/>
        <v>23.286264614245848</v>
      </c>
      <c r="H156" s="74">
        <f>SUM(H157+H557+H683+H684+H685)</f>
        <v>0</v>
      </c>
      <c r="I156" s="83">
        <f t="shared" si="17"/>
        <v>3642870</v>
      </c>
      <c r="J156" s="74">
        <f>SUM(J157+J557+J683+J684+J685)</f>
        <v>3489736.829</v>
      </c>
      <c r="K156" s="29">
        <f t="shared" si="16"/>
        <v>95.79635916186963</v>
      </c>
      <c r="L156" s="82">
        <f t="shared" si="22"/>
        <v>8000</v>
      </c>
      <c r="M156" s="84">
        <f t="shared" si="18"/>
        <v>0.2196070680534853</v>
      </c>
      <c r="N156" s="74">
        <f>SUM(N157+N557+N683+N684+N685)</f>
        <v>3497736.829</v>
      </c>
      <c r="O156" s="84">
        <f t="shared" si="20"/>
        <v>96.01596622992311</v>
      </c>
      <c r="P156" s="85">
        <f t="shared" si="23"/>
        <v>145133.1710000001</v>
      </c>
    </row>
    <row r="157" spans="1:16" ht="15">
      <c r="A157" s="71" t="s">
        <v>1211</v>
      </c>
      <c r="B157" s="72" t="s">
        <v>1212</v>
      </c>
      <c r="C157" s="92"/>
      <c r="D157" s="74">
        <f>SUM(D158)</f>
        <v>3642870</v>
      </c>
      <c r="E157" s="74">
        <f>SUM(E158)</f>
        <v>0</v>
      </c>
      <c r="F157" s="82">
        <f t="shared" si="19"/>
        <v>3642870</v>
      </c>
      <c r="G157" s="28">
        <f t="shared" si="21"/>
        <v>23.286264614245848</v>
      </c>
      <c r="H157" s="74">
        <f>SUM(H158)</f>
        <v>0</v>
      </c>
      <c r="I157" s="83">
        <f t="shared" si="17"/>
        <v>3642870</v>
      </c>
      <c r="J157" s="74">
        <f>SUM(J158)</f>
        <v>3489736.829</v>
      </c>
      <c r="K157" s="29">
        <f t="shared" si="16"/>
        <v>95.79635916186963</v>
      </c>
      <c r="L157" s="82">
        <f t="shared" si="22"/>
        <v>8000</v>
      </c>
      <c r="M157" s="84">
        <f t="shared" si="18"/>
        <v>0.2196070680534853</v>
      </c>
      <c r="N157" s="74">
        <f>SUM(N158)</f>
        <v>3497736.829</v>
      </c>
      <c r="O157" s="84">
        <f t="shared" si="20"/>
        <v>96.01596622992311</v>
      </c>
      <c r="P157" s="85">
        <f t="shared" si="23"/>
        <v>145133.1710000001</v>
      </c>
    </row>
    <row r="158" spans="1:16" ht="33.75">
      <c r="A158" s="71" t="s">
        <v>1213</v>
      </c>
      <c r="B158" s="72" t="s">
        <v>1214</v>
      </c>
      <c r="C158" s="92"/>
      <c r="D158" s="74">
        <f>SUM(D159+D281+D391+D463)</f>
        <v>3642870</v>
      </c>
      <c r="E158" s="74">
        <f>SUM(E159+E281+E391+E463)</f>
        <v>0</v>
      </c>
      <c r="F158" s="82">
        <f t="shared" si="19"/>
        <v>3642870</v>
      </c>
      <c r="G158" s="28">
        <f t="shared" si="21"/>
        <v>23.286264614245848</v>
      </c>
      <c r="H158" s="74">
        <f>SUM(H159+H281+H391+H463)</f>
        <v>0</v>
      </c>
      <c r="I158" s="83">
        <f t="shared" si="17"/>
        <v>3642870</v>
      </c>
      <c r="J158" s="74">
        <f>SUM(J159+J281+J391+J463)</f>
        <v>3489736.829</v>
      </c>
      <c r="K158" s="29">
        <f t="shared" si="16"/>
        <v>95.79635916186963</v>
      </c>
      <c r="L158" s="82">
        <f t="shared" si="22"/>
        <v>8000</v>
      </c>
      <c r="M158" s="84">
        <f t="shared" si="18"/>
        <v>0.2196070680534853</v>
      </c>
      <c r="N158" s="74">
        <f>SUM(N159+N281+N391+N463)</f>
        <v>3497736.829</v>
      </c>
      <c r="O158" s="84">
        <f t="shared" si="20"/>
        <v>96.01596622992311</v>
      </c>
      <c r="P158" s="85">
        <f t="shared" si="23"/>
        <v>145133.1710000001</v>
      </c>
    </row>
    <row r="159" spans="1:16" ht="15">
      <c r="A159" s="71" t="s">
        <v>1215</v>
      </c>
      <c r="B159" s="72" t="s">
        <v>1216</v>
      </c>
      <c r="C159" s="92"/>
      <c r="D159" s="74">
        <f>SUM(D160+D170+D209+D224+D246+D250+D252+D260+D264+D278)</f>
        <v>3642870</v>
      </c>
      <c r="E159" s="74">
        <f>SUM(E160+E170+E209+E224+E246+E250+E252+E260+E264+E278)</f>
        <v>0</v>
      </c>
      <c r="F159" s="82">
        <f t="shared" si="19"/>
        <v>3642870</v>
      </c>
      <c r="G159" s="28">
        <f t="shared" si="21"/>
        <v>23.286264614245848</v>
      </c>
      <c r="H159" s="74">
        <f>SUM(H160+H170+H209+H224+H246+H250+H252+H260+H264+H278)</f>
        <v>0</v>
      </c>
      <c r="I159" s="83">
        <f t="shared" si="17"/>
        <v>3642870</v>
      </c>
      <c r="J159" s="74">
        <f>SUM(J160+J170+J209+J224+J246+J250+J252+J260+J264+J278)</f>
        <v>3489736.829</v>
      </c>
      <c r="K159" s="29">
        <f t="shared" si="16"/>
        <v>95.79635916186963</v>
      </c>
      <c r="L159" s="82">
        <f t="shared" si="22"/>
        <v>8000</v>
      </c>
      <c r="M159" s="84">
        <f t="shared" si="18"/>
        <v>0.2196070680534853</v>
      </c>
      <c r="N159" s="74">
        <f>SUM(N160+N170+N209+N224+N246+N250+N252+N260+N264+N278)</f>
        <v>3497736.829</v>
      </c>
      <c r="O159" s="84">
        <f t="shared" si="20"/>
        <v>96.01596622992311</v>
      </c>
      <c r="P159" s="85">
        <f t="shared" si="23"/>
        <v>145133.1710000001</v>
      </c>
    </row>
    <row r="160" spans="1:16" ht="15" hidden="1">
      <c r="A160" s="71" t="s">
        <v>1217</v>
      </c>
      <c r="B160" s="72" t="s">
        <v>1218</v>
      </c>
      <c r="C160" s="92"/>
      <c r="D160" s="74">
        <f>SUM(D161:D169)</f>
        <v>0</v>
      </c>
      <c r="E160" s="74">
        <f>SUM(E161:E169)</f>
        <v>0</v>
      </c>
      <c r="F160" s="82">
        <f t="shared" si="19"/>
        <v>0</v>
      </c>
      <c r="G160" s="28">
        <f t="shared" si="21"/>
        <v>0</v>
      </c>
      <c r="H160" s="74">
        <f>SUM(H161:H169)</f>
        <v>0</v>
      </c>
      <c r="I160" s="83">
        <f t="shared" si="17"/>
        <v>0</v>
      </c>
      <c r="J160" s="74">
        <f>SUM(J161:J169)</f>
        <v>0</v>
      </c>
      <c r="K160" s="29">
        <f t="shared" si="16"/>
        <v>0</v>
      </c>
      <c r="L160" s="82">
        <f t="shared" si="22"/>
        <v>0</v>
      </c>
      <c r="M160" s="84">
        <f t="shared" si="18"/>
        <v>0</v>
      </c>
      <c r="N160" s="74">
        <f>SUM(N161:N169)</f>
        <v>0</v>
      </c>
      <c r="O160" s="84">
        <f t="shared" si="20"/>
        <v>0</v>
      </c>
      <c r="P160" s="85">
        <f t="shared" si="23"/>
        <v>0</v>
      </c>
    </row>
    <row r="161" spans="1:16" ht="33.75" hidden="1">
      <c r="A161" s="79" t="s">
        <v>1219</v>
      </c>
      <c r="B161" s="80" t="s">
        <v>1220</v>
      </c>
      <c r="C161" s="91"/>
      <c r="D161" s="82"/>
      <c r="E161" s="82"/>
      <c r="F161" s="82">
        <f t="shared" si="19"/>
        <v>0</v>
      </c>
      <c r="G161" s="28">
        <f t="shared" si="21"/>
        <v>0</v>
      </c>
      <c r="H161" s="82"/>
      <c r="I161" s="83">
        <f t="shared" si="17"/>
        <v>0</v>
      </c>
      <c r="J161" s="82"/>
      <c r="K161" s="29">
        <f t="shared" si="16"/>
        <v>0</v>
      </c>
      <c r="L161" s="82">
        <f t="shared" si="22"/>
        <v>0</v>
      </c>
      <c r="M161" s="84">
        <f t="shared" si="18"/>
        <v>0</v>
      </c>
      <c r="N161" s="82"/>
      <c r="O161" s="84">
        <f t="shared" si="20"/>
        <v>0</v>
      </c>
      <c r="P161" s="85">
        <f t="shared" si="23"/>
        <v>0</v>
      </c>
    </row>
    <row r="162" spans="1:16" ht="22.5" hidden="1">
      <c r="A162" s="79" t="s">
        <v>1221</v>
      </c>
      <c r="B162" s="80" t="s">
        <v>1222</v>
      </c>
      <c r="C162" s="91"/>
      <c r="D162" s="82"/>
      <c r="E162" s="82"/>
      <c r="F162" s="82">
        <f t="shared" si="19"/>
        <v>0</v>
      </c>
      <c r="G162" s="28">
        <f t="shared" si="21"/>
        <v>0</v>
      </c>
      <c r="H162" s="82"/>
      <c r="I162" s="83">
        <f t="shared" si="17"/>
        <v>0</v>
      </c>
      <c r="J162" s="82"/>
      <c r="K162" s="29">
        <f t="shared" si="16"/>
        <v>0</v>
      </c>
      <c r="L162" s="82">
        <f t="shared" si="22"/>
        <v>0</v>
      </c>
      <c r="M162" s="84">
        <f t="shared" si="18"/>
        <v>0</v>
      </c>
      <c r="N162" s="82"/>
      <c r="O162" s="84">
        <f t="shared" si="20"/>
        <v>0</v>
      </c>
      <c r="P162" s="85">
        <f t="shared" si="23"/>
        <v>0</v>
      </c>
    </row>
    <row r="163" spans="1:16" ht="45" hidden="1">
      <c r="A163" s="79" t="s">
        <v>1223</v>
      </c>
      <c r="B163" s="80" t="s">
        <v>1224</v>
      </c>
      <c r="C163" s="91"/>
      <c r="D163" s="82"/>
      <c r="E163" s="82"/>
      <c r="F163" s="82">
        <f t="shared" si="19"/>
        <v>0</v>
      </c>
      <c r="G163" s="28">
        <f t="shared" si="21"/>
        <v>0</v>
      </c>
      <c r="H163" s="82"/>
      <c r="I163" s="83">
        <f t="shared" si="17"/>
        <v>0</v>
      </c>
      <c r="J163" s="82"/>
      <c r="K163" s="29">
        <f t="shared" si="16"/>
        <v>0</v>
      </c>
      <c r="L163" s="82">
        <f t="shared" si="22"/>
        <v>0</v>
      </c>
      <c r="M163" s="84">
        <f t="shared" si="18"/>
        <v>0</v>
      </c>
      <c r="N163" s="82"/>
      <c r="O163" s="84">
        <f t="shared" si="20"/>
        <v>0</v>
      </c>
      <c r="P163" s="85">
        <f t="shared" si="23"/>
        <v>0</v>
      </c>
    </row>
    <row r="164" spans="1:16" ht="15" hidden="1">
      <c r="A164" s="79" t="s">
        <v>1225</v>
      </c>
      <c r="B164" s="80" t="s">
        <v>1226</v>
      </c>
      <c r="C164" s="91"/>
      <c r="D164" s="82"/>
      <c r="E164" s="82"/>
      <c r="F164" s="82">
        <f t="shared" si="19"/>
        <v>0</v>
      </c>
      <c r="G164" s="28">
        <f t="shared" si="21"/>
        <v>0</v>
      </c>
      <c r="H164" s="82"/>
      <c r="I164" s="83">
        <f t="shared" si="17"/>
        <v>0</v>
      </c>
      <c r="J164" s="82"/>
      <c r="K164" s="29">
        <f t="shared" si="16"/>
        <v>0</v>
      </c>
      <c r="L164" s="82">
        <f t="shared" si="22"/>
        <v>0</v>
      </c>
      <c r="M164" s="84">
        <f t="shared" si="18"/>
        <v>0</v>
      </c>
      <c r="N164" s="82"/>
      <c r="O164" s="84">
        <f t="shared" si="20"/>
        <v>0</v>
      </c>
      <c r="P164" s="85">
        <f t="shared" si="23"/>
        <v>0</v>
      </c>
    </row>
    <row r="165" spans="1:16" ht="15" hidden="1">
      <c r="A165" s="79" t="s">
        <v>1227</v>
      </c>
      <c r="B165" s="80" t="s">
        <v>1228</v>
      </c>
      <c r="C165" s="91"/>
      <c r="D165" s="82"/>
      <c r="E165" s="82"/>
      <c r="F165" s="82">
        <f t="shared" si="19"/>
        <v>0</v>
      </c>
      <c r="G165" s="28">
        <f t="shared" si="21"/>
        <v>0</v>
      </c>
      <c r="H165" s="82"/>
      <c r="I165" s="83">
        <f t="shared" si="17"/>
        <v>0</v>
      </c>
      <c r="J165" s="82"/>
      <c r="K165" s="29">
        <f t="shared" si="16"/>
        <v>0</v>
      </c>
      <c r="L165" s="82">
        <f t="shared" si="22"/>
        <v>0</v>
      </c>
      <c r="M165" s="84">
        <f t="shared" si="18"/>
        <v>0</v>
      </c>
      <c r="N165" s="82"/>
      <c r="O165" s="84">
        <f t="shared" si="20"/>
        <v>0</v>
      </c>
      <c r="P165" s="85">
        <f t="shared" si="23"/>
        <v>0</v>
      </c>
    </row>
    <row r="166" spans="1:16" ht="15" hidden="1">
      <c r="A166" s="79" t="s">
        <v>1229</v>
      </c>
      <c r="B166" s="80" t="s">
        <v>1230</v>
      </c>
      <c r="C166" s="91"/>
      <c r="D166" s="82"/>
      <c r="E166" s="82"/>
      <c r="F166" s="82">
        <f t="shared" si="19"/>
        <v>0</v>
      </c>
      <c r="G166" s="28">
        <f t="shared" si="21"/>
        <v>0</v>
      </c>
      <c r="H166" s="82"/>
      <c r="I166" s="83">
        <f t="shared" si="17"/>
        <v>0</v>
      </c>
      <c r="J166" s="82"/>
      <c r="K166" s="29">
        <f t="shared" si="16"/>
        <v>0</v>
      </c>
      <c r="L166" s="82">
        <f t="shared" si="22"/>
        <v>0</v>
      </c>
      <c r="M166" s="84">
        <f t="shared" si="18"/>
        <v>0</v>
      </c>
      <c r="N166" s="82"/>
      <c r="O166" s="84">
        <f t="shared" si="20"/>
        <v>0</v>
      </c>
      <c r="P166" s="85">
        <f t="shared" si="23"/>
        <v>0</v>
      </c>
    </row>
    <row r="167" spans="1:16" ht="15" hidden="1">
      <c r="A167" s="79" t="s">
        <v>1231</v>
      </c>
      <c r="B167" s="80" t="s">
        <v>1232</v>
      </c>
      <c r="C167" s="91"/>
      <c r="D167" s="82"/>
      <c r="E167" s="82"/>
      <c r="F167" s="82">
        <f t="shared" si="19"/>
        <v>0</v>
      </c>
      <c r="G167" s="28">
        <f t="shared" si="21"/>
        <v>0</v>
      </c>
      <c r="H167" s="82"/>
      <c r="I167" s="83">
        <f t="shared" si="17"/>
        <v>0</v>
      </c>
      <c r="J167" s="82"/>
      <c r="K167" s="29">
        <f t="shared" si="16"/>
        <v>0</v>
      </c>
      <c r="L167" s="82">
        <f t="shared" si="22"/>
        <v>0</v>
      </c>
      <c r="M167" s="84">
        <f t="shared" si="18"/>
        <v>0</v>
      </c>
      <c r="N167" s="82"/>
      <c r="O167" s="84">
        <f t="shared" si="20"/>
        <v>0</v>
      </c>
      <c r="P167" s="85">
        <f t="shared" si="23"/>
        <v>0</v>
      </c>
    </row>
    <row r="168" spans="1:16" ht="17.25" customHeight="1" hidden="1">
      <c r="A168" s="79" t="s">
        <v>1233</v>
      </c>
      <c r="B168" s="80" t="s">
        <v>1234</v>
      </c>
      <c r="C168" s="91"/>
      <c r="D168" s="82"/>
      <c r="E168" s="82"/>
      <c r="F168" s="82">
        <f t="shared" si="19"/>
        <v>0</v>
      </c>
      <c r="G168" s="28">
        <f t="shared" si="21"/>
        <v>0</v>
      </c>
      <c r="H168" s="82"/>
      <c r="I168" s="83">
        <f t="shared" si="17"/>
        <v>0</v>
      </c>
      <c r="J168" s="82"/>
      <c r="K168" s="29">
        <f t="shared" si="16"/>
        <v>0</v>
      </c>
      <c r="L168" s="82">
        <f t="shared" si="22"/>
        <v>0</v>
      </c>
      <c r="M168" s="84">
        <f t="shared" si="18"/>
        <v>0</v>
      </c>
      <c r="N168" s="82"/>
      <c r="O168" s="84">
        <f t="shared" si="20"/>
        <v>0</v>
      </c>
      <c r="P168" s="85">
        <f t="shared" si="23"/>
        <v>0</v>
      </c>
    </row>
    <row r="169" spans="1:16" ht="22.5" hidden="1">
      <c r="A169" s="79" t="s">
        <v>1235</v>
      </c>
      <c r="B169" s="80" t="s">
        <v>1236</v>
      </c>
      <c r="C169" s="91"/>
      <c r="D169" s="82"/>
      <c r="E169" s="82"/>
      <c r="F169" s="82">
        <f t="shared" si="19"/>
        <v>0</v>
      </c>
      <c r="G169" s="28">
        <f t="shared" si="21"/>
        <v>0</v>
      </c>
      <c r="H169" s="82"/>
      <c r="I169" s="83">
        <f t="shared" si="17"/>
        <v>0</v>
      </c>
      <c r="J169" s="82"/>
      <c r="K169" s="29">
        <f t="shared" si="16"/>
        <v>0</v>
      </c>
      <c r="L169" s="82">
        <f t="shared" si="22"/>
        <v>0</v>
      </c>
      <c r="M169" s="84">
        <f t="shared" si="18"/>
        <v>0</v>
      </c>
      <c r="N169" s="82"/>
      <c r="O169" s="84">
        <f t="shared" si="20"/>
        <v>0</v>
      </c>
      <c r="P169" s="85">
        <f t="shared" si="23"/>
        <v>0</v>
      </c>
    </row>
    <row r="170" spans="1:16" ht="22.5" hidden="1">
      <c r="A170" s="71" t="s">
        <v>1237</v>
      </c>
      <c r="B170" s="72" t="s">
        <v>1238</v>
      </c>
      <c r="C170" s="92"/>
      <c r="D170" s="74">
        <f>SUM(D171:D208)-D198</f>
        <v>0</v>
      </c>
      <c r="E170" s="74">
        <f>SUM(E171:E208)-E198</f>
        <v>0</v>
      </c>
      <c r="F170" s="74">
        <f t="shared" si="19"/>
        <v>0</v>
      </c>
      <c r="G170" s="28">
        <f t="shared" si="21"/>
        <v>0</v>
      </c>
      <c r="H170" s="74">
        <f>SUM(H171:H208)-H198</f>
        <v>0</v>
      </c>
      <c r="I170" s="75">
        <f t="shared" si="17"/>
        <v>0</v>
      </c>
      <c r="J170" s="74">
        <f>SUM(J171:J208)-J198</f>
        <v>0</v>
      </c>
      <c r="K170" s="20">
        <f t="shared" si="16"/>
        <v>0</v>
      </c>
      <c r="L170" s="74">
        <f t="shared" si="22"/>
        <v>0</v>
      </c>
      <c r="M170" s="76">
        <f t="shared" si="18"/>
        <v>0</v>
      </c>
      <c r="N170" s="74">
        <f>SUM(N171:N208)-N198</f>
        <v>0</v>
      </c>
      <c r="O170" s="76">
        <f t="shared" si="20"/>
        <v>0</v>
      </c>
      <c r="P170" s="77">
        <f t="shared" si="23"/>
        <v>0</v>
      </c>
    </row>
    <row r="171" spans="1:16" ht="22.5" hidden="1">
      <c r="A171" s="79" t="s">
        <v>1239</v>
      </c>
      <c r="B171" s="80" t="s">
        <v>1240</v>
      </c>
      <c r="C171" s="91"/>
      <c r="D171" s="82"/>
      <c r="E171" s="82"/>
      <c r="F171" s="82">
        <f t="shared" si="19"/>
        <v>0</v>
      </c>
      <c r="G171" s="28">
        <f t="shared" si="21"/>
        <v>0</v>
      </c>
      <c r="H171" s="82"/>
      <c r="I171" s="83">
        <f t="shared" si="17"/>
        <v>0</v>
      </c>
      <c r="J171" s="82"/>
      <c r="K171" s="29">
        <f t="shared" si="16"/>
        <v>0</v>
      </c>
      <c r="L171" s="82">
        <f t="shared" si="22"/>
        <v>0</v>
      </c>
      <c r="M171" s="84">
        <f t="shared" si="18"/>
        <v>0</v>
      </c>
      <c r="N171" s="82"/>
      <c r="O171" s="84">
        <f t="shared" si="20"/>
        <v>0</v>
      </c>
      <c r="P171" s="85">
        <f t="shared" si="23"/>
        <v>0</v>
      </c>
    </row>
    <row r="172" spans="1:16" ht="22.5" hidden="1">
      <c r="A172" s="79" t="s">
        <v>1241</v>
      </c>
      <c r="B172" s="80" t="s">
        <v>1242</v>
      </c>
      <c r="C172" s="91"/>
      <c r="D172" s="82"/>
      <c r="E172" s="82"/>
      <c r="F172" s="82">
        <f t="shared" si="19"/>
        <v>0</v>
      </c>
      <c r="G172" s="28">
        <f t="shared" si="21"/>
        <v>0</v>
      </c>
      <c r="H172" s="82"/>
      <c r="I172" s="83">
        <f t="shared" si="17"/>
        <v>0</v>
      </c>
      <c r="J172" s="82"/>
      <c r="K172" s="29">
        <f t="shared" si="16"/>
        <v>0</v>
      </c>
      <c r="L172" s="82">
        <f t="shared" si="22"/>
        <v>0</v>
      </c>
      <c r="M172" s="84">
        <f t="shared" si="18"/>
        <v>0</v>
      </c>
      <c r="N172" s="82"/>
      <c r="O172" s="84">
        <f t="shared" si="20"/>
        <v>0</v>
      </c>
      <c r="P172" s="85">
        <f t="shared" si="23"/>
        <v>0</v>
      </c>
    </row>
    <row r="173" spans="1:16" ht="15" hidden="1">
      <c r="A173" s="79" t="s">
        <v>1243</v>
      </c>
      <c r="B173" s="80" t="s">
        <v>1244</v>
      </c>
      <c r="C173" s="91"/>
      <c r="D173" s="82"/>
      <c r="E173" s="82"/>
      <c r="F173" s="82">
        <f t="shared" si="19"/>
        <v>0</v>
      </c>
      <c r="G173" s="28">
        <f t="shared" si="21"/>
        <v>0</v>
      </c>
      <c r="H173" s="82"/>
      <c r="I173" s="83">
        <f t="shared" si="17"/>
        <v>0</v>
      </c>
      <c r="J173" s="82"/>
      <c r="K173" s="29">
        <f t="shared" si="16"/>
        <v>0</v>
      </c>
      <c r="L173" s="82">
        <f t="shared" si="22"/>
        <v>0</v>
      </c>
      <c r="M173" s="84">
        <f t="shared" si="18"/>
        <v>0</v>
      </c>
      <c r="N173" s="82"/>
      <c r="O173" s="84">
        <f t="shared" si="20"/>
        <v>0</v>
      </c>
      <c r="P173" s="85">
        <f t="shared" si="23"/>
        <v>0</v>
      </c>
    </row>
    <row r="174" spans="1:16" ht="15" hidden="1">
      <c r="A174" s="79" t="s">
        <v>1245</v>
      </c>
      <c r="B174" s="80" t="s">
        <v>1246</v>
      </c>
      <c r="C174" s="91"/>
      <c r="D174" s="82"/>
      <c r="E174" s="82"/>
      <c r="F174" s="82">
        <f t="shared" si="19"/>
        <v>0</v>
      </c>
      <c r="G174" s="28">
        <f t="shared" si="21"/>
        <v>0</v>
      </c>
      <c r="H174" s="82"/>
      <c r="I174" s="83">
        <f t="shared" si="17"/>
        <v>0</v>
      </c>
      <c r="J174" s="82"/>
      <c r="K174" s="29">
        <f t="shared" si="16"/>
        <v>0</v>
      </c>
      <c r="L174" s="82">
        <f t="shared" si="22"/>
        <v>0</v>
      </c>
      <c r="M174" s="84">
        <f t="shared" si="18"/>
        <v>0</v>
      </c>
      <c r="N174" s="82"/>
      <c r="O174" s="84">
        <f t="shared" si="20"/>
        <v>0</v>
      </c>
      <c r="P174" s="85">
        <f t="shared" si="23"/>
        <v>0</v>
      </c>
    </row>
    <row r="175" spans="1:16" ht="22.5" hidden="1">
      <c r="A175" s="79" t="s">
        <v>1247</v>
      </c>
      <c r="B175" s="80" t="s">
        <v>1248</v>
      </c>
      <c r="C175" s="91"/>
      <c r="D175" s="82"/>
      <c r="E175" s="82"/>
      <c r="F175" s="82">
        <f t="shared" si="19"/>
        <v>0</v>
      </c>
      <c r="G175" s="28">
        <f t="shared" si="21"/>
        <v>0</v>
      </c>
      <c r="H175" s="82"/>
      <c r="I175" s="83">
        <f t="shared" si="17"/>
        <v>0</v>
      </c>
      <c r="J175" s="82"/>
      <c r="K175" s="29">
        <f t="shared" si="16"/>
        <v>0</v>
      </c>
      <c r="L175" s="82">
        <f t="shared" si="22"/>
        <v>0</v>
      </c>
      <c r="M175" s="84">
        <f t="shared" si="18"/>
        <v>0</v>
      </c>
      <c r="N175" s="82"/>
      <c r="O175" s="84">
        <f t="shared" si="20"/>
        <v>0</v>
      </c>
      <c r="P175" s="85">
        <f t="shared" si="23"/>
        <v>0</v>
      </c>
    </row>
    <row r="176" spans="1:16" ht="22.5" hidden="1">
      <c r="A176" s="79" t="s">
        <v>1249</v>
      </c>
      <c r="B176" s="80" t="s">
        <v>1250</v>
      </c>
      <c r="C176" s="91"/>
      <c r="D176" s="82"/>
      <c r="E176" s="82"/>
      <c r="F176" s="82">
        <f t="shared" si="19"/>
        <v>0</v>
      </c>
      <c r="G176" s="28">
        <f t="shared" si="21"/>
        <v>0</v>
      </c>
      <c r="H176" s="82"/>
      <c r="I176" s="83">
        <f t="shared" si="17"/>
        <v>0</v>
      </c>
      <c r="J176" s="82"/>
      <c r="K176" s="29">
        <f t="shared" si="16"/>
        <v>0</v>
      </c>
      <c r="L176" s="82">
        <f t="shared" si="22"/>
        <v>0</v>
      </c>
      <c r="M176" s="84">
        <f t="shared" si="18"/>
        <v>0</v>
      </c>
      <c r="N176" s="82"/>
      <c r="O176" s="84">
        <f t="shared" si="20"/>
        <v>0</v>
      </c>
      <c r="P176" s="85">
        <f t="shared" si="23"/>
        <v>0</v>
      </c>
    </row>
    <row r="177" spans="1:16" ht="22.5" hidden="1">
      <c r="A177" s="79" t="s">
        <v>1251</v>
      </c>
      <c r="B177" s="80" t="s">
        <v>1252</v>
      </c>
      <c r="C177" s="91"/>
      <c r="D177" s="82"/>
      <c r="E177" s="82"/>
      <c r="F177" s="82">
        <f t="shared" si="19"/>
        <v>0</v>
      </c>
      <c r="G177" s="28">
        <f t="shared" si="21"/>
        <v>0</v>
      </c>
      <c r="H177" s="82"/>
      <c r="I177" s="83">
        <f t="shared" si="17"/>
        <v>0</v>
      </c>
      <c r="J177" s="82"/>
      <c r="K177" s="29">
        <f t="shared" si="16"/>
        <v>0</v>
      </c>
      <c r="L177" s="82">
        <f t="shared" si="22"/>
        <v>0</v>
      </c>
      <c r="M177" s="84">
        <f t="shared" si="18"/>
        <v>0</v>
      </c>
      <c r="N177" s="82"/>
      <c r="O177" s="84">
        <f t="shared" si="20"/>
        <v>0</v>
      </c>
      <c r="P177" s="85">
        <f t="shared" si="23"/>
        <v>0</v>
      </c>
    </row>
    <row r="178" spans="1:16" ht="15" hidden="1">
      <c r="A178" s="79" t="s">
        <v>1253</v>
      </c>
      <c r="B178" s="80" t="s">
        <v>1254</v>
      </c>
      <c r="C178" s="91"/>
      <c r="D178" s="82"/>
      <c r="E178" s="82"/>
      <c r="F178" s="82">
        <f t="shared" si="19"/>
        <v>0</v>
      </c>
      <c r="G178" s="28">
        <f t="shared" si="21"/>
        <v>0</v>
      </c>
      <c r="H178" s="82"/>
      <c r="I178" s="83">
        <f t="shared" si="17"/>
        <v>0</v>
      </c>
      <c r="J178" s="82"/>
      <c r="K178" s="29">
        <f t="shared" si="16"/>
        <v>0</v>
      </c>
      <c r="L178" s="82">
        <f t="shared" si="22"/>
        <v>0</v>
      </c>
      <c r="M178" s="84">
        <f t="shared" si="18"/>
        <v>0</v>
      </c>
      <c r="N178" s="82"/>
      <c r="O178" s="84">
        <f t="shared" si="20"/>
        <v>0</v>
      </c>
      <c r="P178" s="85">
        <f t="shared" si="23"/>
        <v>0</v>
      </c>
    </row>
    <row r="179" spans="1:16" ht="15" hidden="1">
      <c r="A179" s="79" t="s">
        <v>1255</v>
      </c>
      <c r="B179" s="80" t="s">
        <v>1256</v>
      </c>
      <c r="C179" s="91"/>
      <c r="D179" s="82"/>
      <c r="E179" s="82"/>
      <c r="F179" s="82">
        <f t="shared" si="19"/>
        <v>0</v>
      </c>
      <c r="G179" s="28">
        <f t="shared" si="21"/>
        <v>0</v>
      </c>
      <c r="H179" s="82"/>
      <c r="I179" s="83">
        <f t="shared" si="17"/>
        <v>0</v>
      </c>
      <c r="J179" s="82"/>
      <c r="K179" s="29">
        <f t="shared" si="16"/>
        <v>0</v>
      </c>
      <c r="L179" s="82">
        <f t="shared" si="22"/>
        <v>0</v>
      </c>
      <c r="M179" s="84">
        <f t="shared" si="18"/>
        <v>0</v>
      </c>
      <c r="N179" s="82"/>
      <c r="O179" s="84">
        <f t="shared" si="20"/>
        <v>0</v>
      </c>
      <c r="P179" s="85">
        <f t="shared" si="23"/>
        <v>0</v>
      </c>
    </row>
    <row r="180" spans="1:16" ht="22.5" hidden="1">
      <c r="A180" s="79" t="s">
        <v>1257</v>
      </c>
      <c r="B180" s="80" t="s">
        <v>1258</v>
      </c>
      <c r="C180" s="91"/>
      <c r="D180" s="82"/>
      <c r="E180" s="82"/>
      <c r="F180" s="82">
        <f t="shared" si="19"/>
        <v>0</v>
      </c>
      <c r="G180" s="28">
        <f t="shared" si="21"/>
        <v>0</v>
      </c>
      <c r="H180" s="82"/>
      <c r="I180" s="83">
        <f t="shared" si="17"/>
        <v>0</v>
      </c>
      <c r="J180" s="82"/>
      <c r="K180" s="29">
        <f t="shared" si="16"/>
        <v>0</v>
      </c>
      <c r="L180" s="82">
        <f t="shared" si="22"/>
        <v>0</v>
      </c>
      <c r="M180" s="84">
        <f t="shared" si="18"/>
        <v>0</v>
      </c>
      <c r="N180" s="82"/>
      <c r="O180" s="84">
        <f t="shared" si="20"/>
        <v>0</v>
      </c>
      <c r="P180" s="85">
        <f t="shared" si="23"/>
        <v>0</v>
      </c>
    </row>
    <row r="181" spans="1:16" ht="15" hidden="1">
      <c r="A181" s="79" t="s">
        <v>1259</v>
      </c>
      <c r="B181" s="80" t="s">
        <v>1260</v>
      </c>
      <c r="C181" s="91"/>
      <c r="D181" s="82"/>
      <c r="E181" s="82"/>
      <c r="F181" s="82">
        <f t="shared" si="19"/>
        <v>0</v>
      </c>
      <c r="G181" s="28">
        <f t="shared" si="21"/>
        <v>0</v>
      </c>
      <c r="H181" s="82"/>
      <c r="I181" s="83">
        <f t="shared" si="17"/>
        <v>0</v>
      </c>
      <c r="J181" s="82"/>
      <c r="K181" s="29">
        <f t="shared" si="16"/>
        <v>0</v>
      </c>
      <c r="L181" s="82">
        <f t="shared" si="22"/>
        <v>0</v>
      </c>
      <c r="M181" s="84">
        <f t="shared" si="18"/>
        <v>0</v>
      </c>
      <c r="N181" s="82"/>
      <c r="O181" s="84">
        <f t="shared" si="20"/>
        <v>0</v>
      </c>
      <c r="P181" s="85">
        <f t="shared" si="23"/>
        <v>0</v>
      </c>
    </row>
    <row r="182" spans="1:16" ht="33.75" hidden="1">
      <c r="A182" s="79" t="s">
        <v>1261</v>
      </c>
      <c r="B182" s="80" t="s">
        <v>1262</v>
      </c>
      <c r="C182" s="91"/>
      <c r="D182" s="82"/>
      <c r="E182" s="82"/>
      <c r="F182" s="82">
        <f t="shared" si="19"/>
        <v>0</v>
      </c>
      <c r="G182" s="28">
        <f t="shared" si="21"/>
        <v>0</v>
      </c>
      <c r="H182" s="82"/>
      <c r="I182" s="83">
        <f t="shared" si="17"/>
        <v>0</v>
      </c>
      <c r="J182" s="82"/>
      <c r="K182" s="29">
        <f t="shared" si="16"/>
        <v>0</v>
      </c>
      <c r="L182" s="82">
        <f t="shared" si="22"/>
        <v>0</v>
      </c>
      <c r="M182" s="84">
        <f t="shared" si="18"/>
        <v>0</v>
      </c>
      <c r="N182" s="82"/>
      <c r="O182" s="84">
        <f t="shared" si="20"/>
        <v>0</v>
      </c>
      <c r="P182" s="85">
        <f t="shared" si="23"/>
        <v>0</v>
      </c>
    </row>
    <row r="183" spans="1:16" ht="33.75" hidden="1">
      <c r="A183" s="79" t="s">
        <v>1263</v>
      </c>
      <c r="B183" s="80" t="s">
        <v>1264</v>
      </c>
      <c r="C183" s="91"/>
      <c r="D183" s="82"/>
      <c r="E183" s="82"/>
      <c r="F183" s="82">
        <f t="shared" si="19"/>
        <v>0</v>
      </c>
      <c r="G183" s="28">
        <f t="shared" si="21"/>
        <v>0</v>
      </c>
      <c r="H183" s="82"/>
      <c r="I183" s="83">
        <f t="shared" si="17"/>
        <v>0</v>
      </c>
      <c r="J183" s="82"/>
      <c r="K183" s="29">
        <f t="shared" si="16"/>
        <v>0</v>
      </c>
      <c r="L183" s="82">
        <f t="shared" si="22"/>
        <v>0</v>
      </c>
      <c r="M183" s="84">
        <f t="shared" si="18"/>
        <v>0</v>
      </c>
      <c r="N183" s="82"/>
      <c r="O183" s="84">
        <f t="shared" si="20"/>
        <v>0</v>
      </c>
      <c r="P183" s="85">
        <f t="shared" si="23"/>
        <v>0</v>
      </c>
    </row>
    <row r="184" spans="1:16" ht="33.75" hidden="1">
      <c r="A184" s="79" t="s">
        <v>1265</v>
      </c>
      <c r="B184" s="80" t="s">
        <v>1266</v>
      </c>
      <c r="C184" s="91"/>
      <c r="D184" s="82"/>
      <c r="E184" s="82"/>
      <c r="F184" s="82">
        <f t="shared" si="19"/>
        <v>0</v>
      </c>
      <c r="G184" s="28">
        <f t="shared" si="21"/>
        <v>0</v>
      </c>
      <c r="H184" s="82"/>
      <c r="I184" s="83">
        <f t="shared" si="17"/>
        <v>0</v>
      </c>
      <c r="J184" s="82"/>
      <c r="K184" s="29">
        <f t="shared" si="16"/>
        <v>0</v>
      </c>
      <c r="L184" s="82">
        <f t="shared" si="22"/>
        <v>0</v>
      </c>
      <c r="M184" s="84">
        <f t="shared" si="18"/>
        <v>0</v>
      </c>
      <c r="N184" s="82"/>
      <c r="O184" s="84">
        <f t="shared" si="20"/>
        <v>0</v>
      </c>
      <c r="P184" s="85">
        <f t="shared" si="23"/>
        <v>0</v>
      </c>
    </row>
    <row r="185" spans="1:16" ht="33.75" hidden="1">
      <c r="A185" s="79" t="s">
        <v>1267</v>
      </c>
      <c r="B185" s="80" t="s">
        <v>1268</v>
      </c>
      <c r="C185" s="91"/>
      <c r="D185" s="82"/>
      <c r="E185" s="82"/>
      <c r="F185" s="82">
        <f t="shared" si="19"/>
        <v>0</v>
      </c>
      <c r="G185" s="28">
        <f t="shared" si="21"/>
        <v>0</v>
      </c>
      <c r="H185" s="82"/>
      <c r="I185" s="83">
        <f t="shared" si="17"/>
        <v>0</v>
      </c>
      <c r="J185" s="82"/>
      <c r="K185" s="29">
        <f t="shared" si="16"/>
        <v>0</v>
      </c>
      <c r="L185" s="82">
        <f t="shared" si="22"/>
        <v>0</v>
      </c>
      <c r="M185" s="84">
        <f t="shared" si="18"/>
        <v>0</v>
      </c>
      <c r="N185" s="82"/>
      <c r="O185" s="84">
        <f t="shared" si="20"/>
        <v>0</v>
      </c>
      <c r="P185" s="85">
        <f t="shared" si="23"/>
        <v>0</v>
      </c>
    </row>
    <row r="186" spans="1:16" ht="22.5" hidden="1">
      <c r="A186" s="79" t="s">
        <v>1269</v>
      </c>
      <c r="B186" s="80" t="s">
        <v>1270</v>
      </c>
      <c r="C186" s="91"/>
      <c r="D186" s="82"/>
      <c r="E186" s="82"/>
      <c r="F186" s="82">
        <f t="shared" si="19"/>
        <v>0</v>
      </c>
      <c r="G186" s="28">
        <f t="shared" si="21"/>
        <v>0</v>
      </c>
      <c r="H186" s="82"/>
      <c r="I186" s="83">
        <f t="shared" si="17"/>
        <v>0</v>
      </c>
      <c r="J186" s="82"/>
      <c r="K186" s="29">
        <f t="shared" si="16"/>
        <v>0</v>
      </c>
      <c r="L186" s="82">
        <f t="shared" si="22"/>
        <v>0</v>
      </c>
      <c r="M186" s="84">
        <f t="shared" si="18"/>
        <v>0</v>
      </c>
      <c r="N186" s="82"/>
      <c r="O186" s="84">
        <f t="shared" si="20"/>
        <v>0</v>
      </c>
      <c r="P186" s="85">
        <f t="shared" si="23"/>
        <v>0</v>
      </c>
    </row>
    <row r="187" spans="1:16" ht="22.5" hidden="1">
      <c r="A187" s="79" t="s">
        <v>1271</v>
      </c>
      <c r="B187" s="80" t="s">
        <v>1272</v>
      </c>
      <c r="C187" s="91"/>
      <c r="D187" s="82"/>
      <c r="E187" s="82"/>
      <c r="F187" s="82">
        <f t="shared" si="19"/>
        <v>0</v>
      </c>
      <c r="G187" s="28">
        <f t="shared" si="21"/>
        <v>0</v>
      </c>
      <c r="H187" s="82"/>
      <c r="I187" s="83">
        <f t="shared" si="17"/>
        <v>0</v>
      </c>
      <c r="J187" s="82"/>
      <c r="K187" s="29">
        <f t="shared" si="16"/>
        <v>0</v>
      </c>
      <c r="L187" s="82">
        <f t="shared" si="22"/>
        <v>0</v>
      </c>
      <c r="M187" s="84">
        <f t="shared" si="18"/>
        <v>0</v>
      </c>
      <c r="N187" s="82"/>
      <c r="O187" s="84">
        <f t="shared" si="20"/>
        <v>0</v>
      </c>
      <c r="P187" s="85">
        <f t="shared" si="23"/>
        <v>0</v>
      </c>
    </row>
    <row r="188" spans="1:16" ht="22.5" hidden="1">
      <c r="A188" s="79" t="s">
        <v>1273</v>
      </c>
      <c r="B188" s="80" t="s">
        <v>1274</v>
      </c>
      <c r="C188" s="91"/>
      <c r="D188" s="82"/>
      <c r="E188" s="82"/>
      <c r="F188" s="82">
        <f t="shared" si="19"/>
        <v>0</v>
      </c>
      <c r="G188" s="28">
        <f t="shared" si="21"/>
        <v>0</v>
      </c>
      <c r="H188" s="82"/>
      <c r="I188" s="83">
        <f t="shared" si="17"/>
        <v>0</v>
      </c>
      <c r="J188" s="82"/>
      <c r="K188" s="29">
        <f t="shared" si="16"/>
        <v>0</v>
      </c>
      <c r="L188" s="82">
        <f t="shared" si="22"/>
        <v>0</v>
      </c>
      <c r="M188" s="84">
        <f t="shared" si="18"/>
        <v>0</v>
      </c>
      <c r="N188" s="82"/>
      <c r="O188" s="84">
        <f t="shared" si="20"/>
        <v>0</v>
      </c>
      <c r="P188" s="85">
        <f t="shared" si="23"/>
        <v>0</v>
      </c>
    </row>
    <row r="189" spans="1:16" ht="22.5" hidden="1">
      <c r="A189" s="79" t="s">
        <v>1275</v>
      </c>
      <c r="B189" s="80" t="s">
        <v>1276</v>
      </c>
      <c r="C189" s="91"/>
      <c r="D189" s="82"/>
      <c r="E189" s="82"/>
      <c r="F189" s="82">
        <f t="shared" si="19"/>
        <v>0</v>
      </c>
      <c r="G189" s="28">
        <f t="shared" si="21"/>
        <v>0</v>
      </c>
      <c r="H189" s="82"/>
      <c r="I189" s="83">
        <f t="shared" si="17"/>
        <v>0</v>
      </c>
      <c r="J189" s="82"/>
      <c r="K189" s="29">
        <f t="shared" si="16"/>
        <v>0</v>
      </c>
      <c r="L189" s="82">
        <f t="shared" si="22"/>
        <v>0</v>
      </c>
      <c r="M189" s="84">
        <f t="shared" si="18"/>
        <v>0</v>
      </c>
      <c r="N189" s="82"/>
      <c r="O189" s="84">
        <f t="shared" si="20"/>
        <v>0</v>
      </c>
      <c r="P189" s="85">
        <f t="shared" si="23"/>
        <v>0</v>
      </c>
    </row>
    <row r="190" spans="1:16" ht="22.5" hidden="1">
      <c r="A190" s="79" t="s">
        <v>1277</v>
      </c>
      <c r="B190" s="80" t="s">
        <v>1278</v>
      </c>
      <c r="C190" s="91"/>
      <c r="D190" s="82"/>
      <c r="E190" s="82"/>
      <c r="F190" s="82">
        <f t="shared" si="19"/>
        <v>0</v>
      </c>
      <c r="G190" s="28">
        <f t="shared" si="21"/>
        <v>0</v>
      </c>
      <c r="H190" s="82"/>
      <c r="I190" s="83">
        <f t="shared" si="17"/>
        <v>0</v>
      </c>
      <c r="J190" s="82"/>
      <c r="K190" s="29">
        <f t="shared" si="16"/>
        <v>0</v>
      </c>
      <c r="L190" s="82">
        <f t="shared" si="22"/>
        <v>0</v>
      </c>
      <c r="M190" s="84">
        <f t="shared" si="18"/>
        <v>0</v>
      </c>
      <c r="N190" s="82"/>
      <c r="O190" s="84">
        <f t="shared" si="20"/>
        <v>0</v>
      </c>
      <c r="P190" s="85">
        <f t="shared" si="23"/>
        <v>0</v>
      </c>
    </row>
    <row r="191" spans="1:16" ht="22.5" hidden="1">
      <c r="A191" s="79" t="s">
        <v>1279</v>
      </c>
      <c r="B191" s="80" t="s">
        <v>1280</v>
      </c>
      <c r="C191" s="91"/>
      <c r="D191" s="82"/>
      <c r="E191" s="82"/>
      <c r="F191" s="82">
        <f t="shared" si="19"/>
        <v>0</v>
      </c>
      <c r="G191" s="28">
        <f t="shared" si="21"/>
        <v>0</v>
      </c>
      <c r="H191" s="82"/>
      <c r="I191" s="83">
        <f t="shared" si="17"/>
        <v>0</v>
      </c>
      <c r="J191" s="82"/>
      <c r="K191" s="29">
        <f t="shared" si="16"/>
        <v>0</v>
      </c>
      <c r="L191" s="82">
        <f t="shared" si="22"/>
        <v>0</v>
      </c>
      <c r="M191" s="84">
        <f t="shared" si="18"/>
        <v>0</v>
      </c>
      <c r="N191" s="82"/>
      <c r="O191" s="84">
        <f t="shared" si="20"/>
        <v>0</v>
      </c>
      <c r="P191" s="85">
        <f t="shared" si="23"/>
        <v>0</v>
      </c>
    </row>
    <row r="192" spans="1:16" ht="22.5" hidden="1">
      <c r="A192" s="79" t="s">
        <v>1281</v>
      </c>
      <c r="B192" s="80" t="s">
        <v>1282</v>
      </c>
      <c r="C192" s="91"/>
      <c r="D192" s="82"/>
      <c r="E192" s="82"/>
      <c r="F192" s="82">
        <f t="shared" si="19"/>
        <v>0</v>
      </c>
      <c r="G192" s="28">
        <f t="shared" si="21"/>
        <v>0</v>
      </c>
      <c r="H192" s="82"/>
      <c r="I192" s="83">
        <f t="shared" si="17"/>
        <v>0</v>
      </c>
      <c r="J192" s="82"/>
      <c r="K192" s="29">
        <f t="shared" si="16"/>
        <v>0</v>
      </c>
      <c r="L192" s="82">
        <f t="shared" si="22"/>
        <v>0</v>
      </c>
      <c r="M192" s="84">
        <f t="shared" si="18"/>
        <v>0</v>
      </c>
      <c r="N192" s="82"/>
      <c r="O192" s="84">
        <f t="shared" si="20"/>
        <v>0</v>
      </c>
      <c r="P192" s="85">
        <f t="shared" si="23"/>
        <v>0</v>
      </c>
    </row>
    <row r="193" spans="1:16" ht="33.75" hidden="1">
      <c r="A193" s="79" t="s">
        <v>1283</v>
      </c>
      <c r="B193" s="80" t="s">
        <v>1284</v>
      </c>
      <c r="C193" s="91"/>
      <c r="D193" s="82"/>
      <c r="E193" s="82"/>
      <c r="F193" s="82">
        <f t="shared" si="19"/>
        <v>0</v>
      </c>
      <c r="G193" s="28">
        <f t="shared" si="21"/>
        <v>0</v>
      </c>
      <c r="H193" s="82"/>
      <c r="I193" s="83">
        <f t="shared" si="17"/>
        <v>0</v>
      </c>
      <c r="J193" s="82"/>
      <c r="K193" s="29">
        <f t="shared" si="16"/>
        <v>0</v>
      </c>
      <c r="L193" s="82">
        <f t="shared" si="22"/>
        <v>0</v>
      </c>
      <c r="M193" s="84">
        <f t="shared" si="18"/>
        <v>0</v>
      </c>
      <c r="N193" s="82"/>
      <c r="O193" s="84">
        <f t="shared" si="20"/>
        <v>0</v>
      </c>
      <c r="P193" s="85">
        <f t="shared" si="23"/>
        <v>0</v>
      </c>
    </row>
    <row r="194" spans="1:16" ht="15" hidden="1">
      <c r="A194" s="79" t="s">
        <v>1285</v>
      </c>
      <c r="B194" s="80"/>
      <c r="C194" s="91"/>
      <c r="D194" s="82"/>
      <c r="E194" s="82"/>
      <c r="F194" s="82"/>
      <c r="G194" s="28">
        <f t="shared" si="21"/>
        <v>0</v>
      </c>
      <c r="H194" s="82"/>
      <c r="I194" s="83"/>
      <c r="J194" s="82"/>
      <c r="K194" s="29"/>
      <c r="L194" s="82"/>
      <c r="M194" s="84"/>
      <c r="N194" s="82"/>
      <c r="O194" s="84"/>
      <c r="P194" s="85"/>
    </row>
    <row r="195" spans="1:16" ht="22.5" hidden="1">
      <c r="A195" s="79" t="s">
        <v>1286</v>
      </c>
      <c r="B195" s="80" t="s">
        <v>1287</v>
      </c>
      <c r="C195" s="91"/>
      <c r="D195" s="82"/>
      <c r="E195" s="82"/>
      <c r="F195" s="82">
        <f t="shared" si="19"/>
        <v>0</v>
      </c>
      <c r="G195" s="28">
        <f t="shared" si="21"/>
        <v>0</v>
      </c>
      <c r="H195" s="82"/>
      <c r="I195" s="83">
        <f t="shared" si="17"/>
        <v>0</v>
      </c>
      <c r="J195" s="82"/>
      <c r="K195" s="29">
        <f t="shared" si="16"/>
        <v>0</v>
      </c>
      <c r="L195" s="82">
        <f t="shared" si="22"/>
        <v>0</v>
      </c>
      <c r="M195" s="84">
        <f t="shared" si="18"/>
        <v>0</v>
      </c>
      <c r="N195" s="82"/>
      <c r="O195" s="84">
        <f t="shared" si="20"/>
        <v>0</v>
      </c>
      <c r="P195" s="85">
        <f t="shared" si="23"/>
        <v>0</v>
      </c>
    </row>
    <row r="196" spans="1:16" ht="15" hidden="1">
      <c r="A196" s="79" t="s">
        <v>1288</v>
      </c>
      <c r="B196" s="80" t="s">
        <v>1289</v>
      </c>
      <c r="C196" s="91"/>
      <c r="D196" s="82"/>
      <c r="E196" s="82"/>
      <c r="F196" s="82">
        <f t="shared" si="19"/>
        <v>0</v>
      </c>
      <c r="G196" s="28">
        <f t="shared" si="21"/>
        <v>0</v>
      </c>
      <c r="H196" s="82"/>
      <c r="I196" s="83">
        <f t="shared" si="17"/>
        <v>0</v>
      </c>
      <c r="J196" s="82"/>
      <c r="K196" s="29">
        <f t="shared" si="16"/>
        <v>0</v>
      </c>
      <c r="L196" s="82">
        <f t="shared" si="22"/>
        <v>0</v>
      </c>
      <c r="M196" s="84">
        <f t="shared" si="18"/>
        <v>0</v>
      </c>
      <c r="N196" s="82"/>
      <c r="O196" s="84">
        <f t="shared" si="20"/>
        <v>0</v>
      </c>
      <c r="P196" s="85">
        <f t="shared" si="23"/>
        <v>0</v>
      </c>
    </row>
    <row r="197" spans="1:16" ht="15" hidden="1">
      <c r="A197" s="79" t="s">
        <v>1290</v>
      </c>
      <c r="B197" s="80" t="s">
        <v>1291</v>
      </c>
      <c r="C197" s="91"/>
      <c r="D197" s="82"/>
      <c r="E197" s="82"/>
      <c r="F197" s="82">
        <f t="shared" si="19"/>
        <v>0</v>
      </c>
      <c r="G197" s="28">
        <f t="shared" si="21"/>
        <v>0</v>
      </c>
      <c r="H197" s="82"/>
      <c r="I197" s="83">
        <f t="shared" si="17"/>
        <v>0</v>
      </c>
      <c r="J197" s="82"/>
      <c r="K197" s="29">
        <f t="shared" si="16"/>
        <v>0</v>
      </c>
      <c r="L197" s="82">
        <f t="shared" si="22"/>
        <v>0</v>
      </c>
      <c r="M197" s="84">
        <f t="shared" si="18"/>
        <v>0</v>
      </c>
      <c r="N197" s="82"/>
      <c r="O197" s="84">
        <f t="shared" si="20"/>
        <v>0</v>
      </c>
      <c r="P197" s="85">
        <f t="shared" si="23"/>
        <v>0</v>
      </c>
    </row>
    <row r="198" spans="1:16" ht="15" hidden="1">
      <c r="A198" s="79" t="s">
        <v>1292</v>
      </c>
      <c r="B198" s="80" t="s">
        <v>1293</v>
      </c>
      <c r="C198" s="91"/>
      <c r="D198" s="82">
        <f>SUM(D199:D201)</f>
        <v>0</v>
      </c>
      <c r="E198" s="82">
        <f>SUM(E199:E201)</f>
        <v>0</v>
      </c>
      <c r="F198" s="82">
        <f t="shared" si="19"/>
        <v>0</v>
      </c>
      <c r="G198" s="28">
        <f t="shared" si="21"/>
        <v>0</v>
      </c>
      <c r="H198" s="82">
        <f>SUM(H199:H201)</f>
        <v>0</v>
      </c>
      <c r="I198" s="83">
        <f t="shared" si="17"/>
        <v>0</v>
      </c>
      <c r="J198" s="82">
        <f>SUM(J199:J201)</f>
        <v>0</v>
      </c>
      <c r="K198" s="29">
        <f t="shared" si="16"/>
        <v>0</v>
      </c>
      <c r="L198" s="82">
        <f t="shared" si="22"/>
        <v>0</v>
      </c>
      <c r="M198" s="84">
        <f t="shared" si="18"/>
        <v>0</v>
      </c>
      <c r="N198" s="82">
        <f>SUM(N199:N201)</f>
        <v>0</v>
      </c>
      <c r="O198" s="84">
        <f t="shared" si="20"/>
        <v>0</v>
      </c>
      <c r="P198" s="85">
        <f t="shared" si="23"/>
        <v>0</v>
      </c>
    </row>
    <row r="199" spans="1:16" ht="15" hidden="1">
      <c r="A199" s="79" t="s">
        <v>1294</v>
      </c>
      <c r="B199" s="80" t="s">
        <v>714</v>
      </c>
      <c r="C199" s="91"/>
      <c r="D199" s="82"/>
      <c r="E199" s="82"/>
      <c r="F199" s="82">
        <f t="shared" si="19"/>
        <v>0</v>
      </c>
      <c r="G199" s="28">
        <f t="shared" si="21"/>
        <v>0</v>
      </c>
      <c r="H199" s="82"/>
      <c r="I199" s="83">
        <f t="shared" si="17"/>
        <v>0</v>
      </c>
      <c r="J199" s="82"/>
      <c r="K199" s="29">
        <f aca="true" t="shared" si="24" ref="K199:K262">IF(OR(J199=0,F199=0),0,J199/F199)*100</f>
        <v>0</v>
      </c>
      <c r="L199" s="82">
        <f t="shared" si="22"/>
        <v>0</v>
      </c>
      <c r="M199" s="84">
        <f t="shared" si="18"/>
        <v>0</v>
      </c>
      <c r="N199" s="82"/>
      <c r="O199" s="84">
        <f t="shared" si="20"/>
        <v>0</v>
      </c>
      <c r="P199" s="85">
        <f t="shared" si="23"/>
        <v>0</v>
      </c>
    </row>
    <row r="200" spans="1:16" ht="15" hidden="1">
      <c r="A200" s="79" t="s">
        <v>1295</v>
      </c>
      <c r="B200" s="80" t="s">
        <v>1296</v>
      </c>
      <c r="C200" s="91"/>
      <c r="D200" s="82"/>
      <c r="E200" s="82"/>
      <c r="F200" s="82">
        <f t="shared" si="19"/>
        <v>0</v>
      </c>
      <c r="G200" s="28">
        <f t="shared" si="21"/>
        <v>0</v>
      </c>
      <c r="H200" s="82"/>
      <c r="I200" s="83">
        <f aca="true" t="shared" si="25" ref="I200:I263">SUM(F200-H200)</f>
        <v>0</v>
      </c>
      <c r="J200" s="82"/>
      <c r="K200" s="29">
        <f t="shared" si="24"/>
        <v>0</v>
      </c>
      <c r="L200" s="82">
        <f t="shared" si="22"/>
        <v>0</v>
      </c>
      <c r="M200" s="84">
        <f aca="true" t="shared" si="26" ref="M200:M263">IF(OR(L200=0,F200=0),0,L200/F200)*100</f>
        <v>0</v>
      </c>
      <c r="N200" s="82"/>
      <c r="O200" s="84">
        <f t="shared" si="20"/>
        <v>0</v>
      </c>
      <c r="P200" s="85">
        <f t="shared" si="23"/>
        <v>0</v>
      </c>
    </row>
    <row r="201" spans="1:16" ht="15" hidden="1">
      <c r="A201" s="79" t="s">
        <v>1297</v>
      </c>
      <c r="B201" s="80" t="s">
        <v>1298</v>
      </c>
      <c r="C201" s="91"/>
      <c r="D201" s="82"/>
      <c r="E201" s="82"/>
      <c r="F201" s="82">
        <f aca="true" t="shared" si="27" ref="F201:F264">SUM(D201+E201)</f>
        <v>0</v>
      </c>
      <c r="G201" s="28">
        <f t="shared" si="21"/>
        <v>0</v>
      </c>
      <c r="H201" s="82"/>
      <c r="I201" s="83">
        <f t="shared" si="25"/>
        <v>0</v>
      </c>
      <c r="J201" s="82"/>
      <c r="K201" s="29">
        <f t="shared" si="24"/>
        <v>0</v>
      </c>
      <c r="L201" s="82">
        <f t="shared" si="22"/>
        <v>0</v>
      </c>
      <c r="M201" s="84">
        <f t="shared" si="26"/>
        <v>0</v>
      </c>
      <c r="N201" s="82"/>
      <c r="O201" s="84">
        <f aca="true" t="shared" si="28" ref="O201:O264">IF(OR(N201=0,F201=0),0,N201/F201)*100</f>
        <v>0</v>
      </c>
      <c r="P201" s="85">
        <f t="shared" si="23"/>
        <v>0</v>
      </c>
    </row>
    <row r="202" spans="1:16" ht="15" hidden="1">
      <c r="A202" s="79" t="s">
        <v>1299</v>
      </c>
      <c r="B202" s="80" t="s">
        <v>1300</v>
      </c>
      <c r="C202" s="91"/>
      <c r="D202" s="82"/>
      <c r="E202" s="82"/>
      <c r="F202" s="82">
        <f t="shared" si="27"/>
        <v>0</v>
      </c>
      <c r="G202" s="28">
        <f t="shared" si="21"/>
        <v>0</v>
      </c>
      <c r="H202" s="82"/>
      <c r="I202" s="83">
        <f t="shared" si="25"/>
        <v>0</v>
      </c>
      <c r="J202" s="82"/>
      <c r="K202" s="29">
        <f t="shared" si="24"/>
        <v>0</v>
      </c>
      <c r="L202" s="82">
        <f t="shared" si="22"/>
        <v>0</v>
      </c>
      <c r="M202" s="84">
        <f t="shared" si="26"/>
        <v>0</v>
      </c>
      <c r="N202" s="82"/>
      <c r="O202" s="84">
        <f t="shared" si="28"/>
        <v>0</v>
      </c>
      <c r="P202" s="85">
        <f t="shared" si="23"/>
        <v>0</v>
      </c>
    </row>
    <row r="203" spans="1:16" ht="22.5" hidden="1">
      <c r="A203" s="79" t="s">
        <v>1301</v>
      </c>
      <c r="B203" s="80" t="s">
        <v>1302</v>
      </c>
      <c r="C203" s="91"/>
      <c r="D203" s="82"/>
      <c r="E203" s="82"/>
      <c r="F203" s="82">
        <f t="shared" si="27"/>
        <v>0</v>
      </c>
      <c r="G203" s="28">
        <f aca="true" t="shared" si="29" ref="G203:G266">IF(OR(F203=0,F$813=0),0,F203/F$813)*100</f>
        <v>0</v>
      </c>
      <c r="H203" s="82"/>
      <c r="I203" s="83">
        <f t="shared" si="25"/>
        <v>0</v>
      </c>
      <c r="J203" s="82"/>
      <c r="K203" s="29">
        <f t="shared" si="24"/>
        <v>0</v>
      </c>
      <c r="L203" s="82">
        <f t="shared" si="22"/>
        <v>0</v>
      </c>
      <c r="M203" s="84">
        <f t="shared" si="26"/>
        <v>0</v>
      </c>
      <c r="N203" s="82"/>
      <c r="O203" s="84">
        <f t="shared" si="28"/>
        <v>0</v>
      </c>
      <c r="P203" s="85">
        <f t="shared" si="23"/>
        <v>0</v>
      </c>
    </row>
    <row r="204" spans="1:16" ht="22.5" hidden="1">
      <c r="A204" s="79" t="s">
        <v>1303</v>
      </c>
      <c r="B204" s="80" t="s">
        <v>1304</v>
      </c>
      <c r="C204" s="91"/>
      <c r="D204" s="82"/>
      <c r="E204" s="82"/>
      <c r="F204" s="82">
        <f t="shared" si="27"/>
        <v>0</v>
      </c>
      <c r="G204" s="28">
        <f t="shared" si="29"/>
        <v>0</v>
      </c>
      <c r="H204" s="82"/>
      <c r="I204" s="83">
        <f t="shared" si="25"/>
        <v>0</v>
      </c>
      <c r="J204" s="82"/>
      <c r="K204" s="29">
        <f t="shared" si="24"/>
        <v>0</v>
      </c>
      <c r="L204" s="82">
        <f t="shared" si="22"/>
        <v>0</v>
      </c>
      <c r="M204" s="84">
        <f t="shared" si="26"/>
        <v>0</v>
      </c>
      <c r="N204" s="82"/>
      <c r="O204" s="84">
        <f t="shared" si="28"/>
        <v>0</v>
      </c>
      <c r="P204" s="85">
        <f t="shared" si="23"/>
        <v>0</v>
      </c>
    </row>
    <row r="205" spans="1:16" ht="22.5" hidden="1">
      <c r="A205" s="79" t="s">
        <v>1305</v>
      </c>
      <c r="B205" s="80" t="s">
        <v>1306</v>
      </c>
      <c r="C205" s="91"/>
      <c r="D205" s="82"/>
      <c r="E205" s="82"/>
      <c r="F205" s="82">
        <f t="shared" si="27"/>
        <v>0</v>
      </c>
      <c r="G205" s="28">
        <f t="shared" si="29"/>
        <v>0</v>
      </c>
      <c r="H205" s="82"/>
      <c r="I205" s="83">
        <f t="shared" si="25"/>
        <v>0</v>
      </c>
      <c r="J205" s="82"/>
      <c r="K205" s="29">
        <f t="shared" si="24"/>
        <v>0</v>
      </c>
      <c r="L205" s="82">
        <f t="shared" si="22"/>
        <v>0</v>
      </c>
      <c r="M205" s="84">
        <f t="shared" si="26"/>
        <v>0</v>
      </c>
      <c r="N205" s="82"/>
      <c r="O205" s="84">
        <f t="shared" si="28"/>
        <v>0</v>
      </c>
      <c r="P205" s="85">
        <f t="shared" si="23"/>
        <v>0</v>
      </c>
    </row>
    <row r="206" spans="1:16" ht="22.5" hidden="1">
      <c r="A206" s="79" t="s">
        <v>1307</v>
      </c>
      <c r="B206" s="80" t="s">
        <v>1308</v>
      </c>
      <c r="C206" s="91"/>
      <c r="D206" s="82"/>
      <c r="E206" s="82"/>
      <c r="F206" s="82">
        <f t="shared" si="27"/>
        <v>0</v>
      </c>
      <c r="G206" s="28">
        <f t="shared" si="29"/>
        <v>0</v>
      </c>
      <c r="H206" s="82"/>
      <c r="I206" s="83">
        <f t="shared" si="25"/>
        <v>0</v>
      </c>
      <c r="J206" s="82"/>
      <c r="K206" s="29">
        <f t="shared" si="24"/>
        <v>0</v>
      </c>
      <c r="L206" s="82">
        <f aca="true" t="shared" si="30" ref="L206:L271">SUM(N206-J206)</f>
        <v>0</v>
      </c>
      <c r="M206" s="84">
        <f t="shared" si="26"/>
        <v>0</v>
      </c>
      <c r="N206" s="82"/>
      <c r="O206" s="84">
        <f t="shared" si="28"/>
        <v>0</v>
      </c>
      <c r="P206" s="85">
        <f aca="true" t="shared" si="31" ref="P206:P271">SUM(F206-N206)</f>
        <v>0</v>
      </c>
    </row>
    <row r="207" spans="1:16" ht="15" hidden="1">
      <c r="A207" s="79" t="s">
        <v>1309</v>
      </c>
      <c r="B207" s="80" t="s">
        <v>1310</v>
      </c>
      <c r="C207" s="91"/>
      <c r="D207" s="82"/>
      <c r="E207" s="82"/>
      <c r="F207" s="82">
        <f t="shared" si="27"/>
        <v>0</v>
      </c>
      <c r="G207" s="28">
        <f t="shared" si="29"/>
        <v>0</v>
      </c>
      <c r="H207" s="82"/>
      <c r="I207" s="83">
        <f t="shared" si="25"/>
        <v>0</v>
      </c>
      <c r="J207" s="82"/>
      <c r="K207" s="29">
        <f t="shared" si="24"/>
        <v>0</v>
      </c>
      <c r="L207" s="82">
        <f t="shared" si="30"/>
        <v>0</v>
      </c>
      <c r="M207" s="84">
        <f t="shared" si="26"/>
        <v>0</v>
      </c>
      <c r="N207" s="82"/>
      <c r="O207" s="84">
        <f t="shared" si="28"/>
        <v>0</v>
      </c>
      <c r="P207" s="85">
        <f t="shared" si="31"/>
        <v>0</v>
      </c>
    </row>
    <row r="208" spans="1:16" ht="15" hidden="1">
      <c r="A208" s="79" t="s">
        <v>1311</v>
      </c>
      <c r="B208" s="80" t="s">
        <v>1312</v>
      </c>
      <c r="C208" s="91"/>
      <c r="D208" s="82"/>
      <c r="E208" s="82"/>
      <c r="F208" s="82">
        <f t="shared" si="27"/>
        <v>0</v>
      </c>
      <c r="G208" s="28">
        <f t="shared" si="29"/>
        <v>0</v>
      </c>
      <c r="H208" s="82"/>
      <c r="I208" s="83">
        <f t="shared" si="25"/>
        <v>0</v>
      </c>
      <c r="J208" s="82"/>
      <c r="K208" s="29">
        <f t="shared" si="24"/>
        <v>0</v>
      </c>
      <c r="L208" s="82">
        <f t="shared" si="30"/>
        <v>0</v>
      </c>
      <c r="M208" s="84">
        <f t="shared" si="26"/>
        <v>0</v>
      </c>
      <c r="N208" s="82"/>
      <c r="O208" s="84">
        <f t="shared" si="28"/>
        <v>0</v>
      </c>
      <c r="P208" s="85">
        <f t="shared" si="31"/>
        <v>0</v>
      </c>
    </row>
    <row r="209" spans="1:16" ht="15" hidden="1">
      <c r="A209" s="71" t="s">
        <v>1313</v>
      </c>
      <c r="B209" s="72" t="s">
        <v>1314</v>
      </c>
      <c r="C209" s="92"/>
      <c r="D209" s="74">
        <f>SUM(D211:D223)</f>
        <v>0</v>
      </c>
      <c r="E209" s="74">
        <f>SUM(E211:E223)</f>
        <v>0</v>
      </c>
      <c r="F209" s="82">
        <f t="shared" si="27"/>
        <v>0</v>
      </c>
      <c r="G209" s="28">
        <f t="shared" si="29"/>
        <v>0</v>
      </c>
      <c r="H209" s="74">
        <f>SUM(H211:H223)</f>
        <v>0</v>
      </c>
      <c r="I209" s="83">
        <f t="shared" si="25"/>
        <v>0</v>
      </c>
      <c r="J209" s="74">
        <f>SUM(J211:J223)</f>
        <v>0</v>
      </c>
      <c r="K209" s="29">
        <f t="shared" si="24"/>
        <v>0</v>
      </c>
      <c r="L209" s="82">
        <f t="shared" si="30"/>
        <v>0</v>
      </c>
      <c r="M209" s="84">
        <f t="shared" si="26"/>
        <v>0</v>
      </c>
      <c r="N209" s="74">
        <f>SUM(N211:N223)</f>
        <v>0</v>
      </c>
      <c r="O209" s="84">
        <f t="shared" si="28"/>
        <v>0</v>
      </c>
      <c r="P209" s="85">
        <f t="shared" si="31"/>
        <v>0</v>
      </c>
    </row>
    <row r="210" spans="1:16" ht="15" hidden="1">
      <c r="A210" s="93" t="s">
        <v>1315</v>
      </c>
      <c r="B210" s="94" t="s">
        <v>1316</v>
      </c>
      <c r="C210" s="92"/>
      <c r="D210" s="74"/>
      <c r="E210" s="74"/>
      <c r="F210" s="82"/>
      <c r="G210" s="28">
        <f t="shared" si="29"/>
        <v>0</v>
      </c>
      <c r="H210" s="74"/>
      <c r="I210" s="83"/>
      <c r="J210" s="74"/>
      <c r="K210" s="29"/>
      <c r="L210" s="82"/>
      <c r="M210" s="84"/>
      <c r="N210" s="74"/>
      <c r="O210" s="84"/>
      <c r="P210" s="85"/>
    </row>
    <row r="211" spans="1:16" ht="33.75" hidden="1">
      <c r="A211" s="79" t="s">
        <v>1317</v>
      </c>
      <c r="B211" s="80" t="s">
        <v>1318</v>
      </c>
      <c r="C211" s="91"/>
      <c r="D211" s="82"/>
      <c r="E211" s="82"/>
      <c r="F211" s="82">
        <f t="shared" si="27"/>
        <v>0</v>
      </c>
      <c r="G211" s="28">
        <f t="shared" si="29"/>
        <v>0</v>
      </c>
      <c r="H211" s="82"/>
      <c r="I211" s="83">
        <f t="shared" si="25"/>
        <v>0</v>
      </c>
      <c r="J211" s="82"/>
      <c r="K211" s="29">
        <f t="shared" si="24"/>
        <v>0</v>
      </c>
      <c r="L211" s="82">
        <f t="shared" si="30"/>
        <v>0</v>
      </c>
      <c r="M211" s="84">
        <f t="shared" si="26"/>
        <v>0</v>
      </c>
      <c r="N211" s="82"/>
      <c r="O211" s="84">
        <f t="shared" si="28"/>
        <v>0</v>
      </c>
      <c r="P211" s="85">
        <f t="shared" si="31"/>
        <v>0</v>
      </c>
    </row>
    <row r="212" spans="1:16" ht="33.75" hidden="1">
      <c r="A212" s="79" t="s">
        <v>1319</v>
      </c>
      <c r="B212" s="80" t="s">
        <v>1320</v>
      </c>
      <c r="C212" s="91"/>
      <c r="D212" s="82"/>
      <c r="E212" s="82"/>
      <c r="F212" s="82">
        <f t="shared" si="27"/>
        <v>0</v>
      </c>
      <c r="G212" s="28">
        <f t="shared" si="29"/>
        <v>0</v>
      </c>
      <c r="H212" s="82"/>
      <c r="I212" s="83">
        <f t="shared" si="25"/>
        <v>0</v>
      </c>
      <c r="J212" s="82"/>
      <c r="K212" s="29">
        <f t="shared" si="24"/>
        <v>0</v>
      </c>
      <c r="L212" s="82">
        <f t="shared" si="30"/>
        <v>0</v>
      </c>
      <c r="M212" s="84">
        <f t="shared" si="26"/>
        <v>0</v>
      </c>
      <c r="N212" s="82"/>
      <c r="O212" s="84">
        <f t="shared" si="28"/>
        <v>0</v>
      </c>
      <c r="P212" s="85">
        <f t="shared" si="31"/>
        <v>0</v>
      </c>
    </row>
    <row r="213" spans="1:16" ht="15" hidden="1">
      <c r="A213" s="79" t="s">
        <v>1321</v>
      </c>
      <c r="B213" s="80" t="s">
        <v>1322</v>
      </c>
      <c r="C213" s="91"/>
      <c r="D213" s="82"/>
      <c r="E213" s="82"/>
      <c r="F213" s="82">
        <f t="shared" si="27"/>
        <v>0</v>
      </c>
      <c r="G213" s="28">
        <f t="shared" si="29"/>
        <v>0</v>
      </c>
      <c r="H213" s="82"/>
      <c r="I213" s="83">
        <f t="shared" si="25"/>
        <v>0</v>
      </c>
      <c r="J213" s="82"/>
      <c r="K213" s="29">
        <f t="shared" si="24"/>
        <v>0</v>
      </c>
      <c r="L213" s="82">
        <f t="shared" si="30"/>
        <v>0</v>
      </c>
      <c r="M213" s="84">
        <f t="shared" si="26"/>
        <v>0</v>
      </c>
      <c r="N213" s="82"/>
      <c r="O213" s="84">
        <f t="shared" si="28"/>
        <v>0</v>
      </c>
      <c r="P213" s="85">
        <f t="shared" si="31"/>
        <v>0</v>
      </c>
    </row>
    <row r="214" spans="1:16" ht="22.5" hidden="1">
      <c r="A214" s="79" t="s">
        <v>1323</v>
      </c>
      <c r="B214" s="80" t="s">
        <v>1324</v>
      </c>
      <c r="C214" s="91"/>
      <c r="D214" s="82"/>
      <c r="E214" s="82"/>
      <c r="F214" s="82">
        <f t="shared" si="27"/>
        <v>0</v>
      </c>
      <c r="G214" s="28">
        <f t="shared" si="29"/>
        <v>0</v>
      </c>
      <c r="H214" s="82"/>
      <c r="I214" s="83">
        <f t="shared" si="25"/>
        <v>0</v>
      </c>
      <c r="J214" s="82"/>
      <c r="K214" s="29">
        <f t="shared" si="24"/>
        <v>0</v>
      </c>
      <c r="L214" s="82">
        <f t="shared" si="30"/>
        <v>0</v>
      </c>
      <c r="M214" s="84">
        <f t="shared" si="26"/>
        <v>0</v>
      </c>
      <c r="N214" s="82"/>
      <c r="O214" s="84">
        <f t="shared" si="28"/>
        <v>0</v>
      </c>
      <c r="P214" s="85">
        <f t="shared" si="31"/>
        <v>0</v>
      </c>
    </row>
    <row r="215" spans="1:16" ht="22.5" hidden="1">
      <c r="A215" s="79" t="s">
        <v>1325</v>
      </c>
      <c r="B215" s="80" t="s">
        <v>1326</v>
      </c>
      <c r="C215" s="91"/>
      <c r="D215" s="82"/>
      <c r="E215" s="82"/>
      <c r="F215" s="82">
        <f t="shared" si="27"/>
        <v>0</v>
      </c>
      <c r="G215" s="28">
        <f t="shared" si="29"/>
        <v>0</v>
      </c>
      <c r="H215" s="82"/>
      <c r="I215" s="83">
        <f t="shared" si="25"/>
        <v>0</v>
      </c>
      <c r="J215" s="82"/>
      <c r="K215" s="29">
        <f t="shared" si="24"/>
        <v>0</v>
      </c>
      <c r="L215" s="82">
        <f t="shared" si="30"/>
        <v>0</v>
      </c>
      <c r="M215" s="84">
        <f t="shared" si="26"/>
        <v>0</v>
      </c>
      <c r="N215" s="82"/>
      <c r="O215" s="84">
        <f t="shared" si="28"/>
        <v>0</v>
      </c>
      <c r="P215" s="85">
        <f t="shared" si="31"/>
        <v>0</v>
      </c>
    </row>
    <row r="216" spans="1:16" ht="15" hidden="1">
      <c r="A216" s="79" t="s">
        <v>1327</v>
      </c>
      <c r="B216" s="80" t="s">
        <v>1328</v>
      </c>
      <c r="C216" s="91"/>
      <c r="D216" s="82"/>
      <c r="E216" s="82"/>
      <c r="F216" s="82">
        <f t="shared" si="27"/>
        <v>0</v>
      </c>
      <c r="G216" s="28">
        <f t="shared" si="29"/>
        <v>0</v>
      </c>
      <c r="H216" s="82"/>
      <c r="I216" s="83">
        <f t="shared" si="25"/>
        <v>0</v>
      </c>
      <c r="J216" s="82"/>
      <c r="K216" s="29">
        <f t="shared" si="24"/>
        <v>0</v>
      </c>
      <c r="L216" s="82">
        <f t="shared" si="30"/>
        <v>0</v>
      </c>
      <c r="M216" s="84">
        <f t="shared" si="26"/>
        <v>0</v>
      </c>
      <c r="N216" s="82"/>
      <c r="O216" s="84">
        <f t="shared" si="28"/>
        <v>0</v>
      </c>
      <c r="P216" s="85">
        <f t="shared" si="31"/>
        <v>0</v>
      </c>
    </row>
    <row r="217" spans="1:16" ht="15" hidden="1">
      <c r="A217" s="79" t="s">
        <v>1329</v>
      </c>
      <c r="B217" s="80" t="s">
        <v>1296</v>
      </c>
      <c r="C217" s="91"/>
      <c r="D217" s="82"/>
      <c r="E217" s="82"/>
      <c r="F217" s="82">
        <f t="shared" si="27"/>
        <v>0</v>
      </c>
      <c r="G217" s="28">
        <f t="shared" si="29"/>
        <v>0</v>
      </c>
      <c r="H217" s="82"/>
      <c r="I217" s="83">
        <f t="shared" si="25"/>
        <v>0</v>
      </c>
      <c r="J217" s="82"/>
      <c r="K217" s="29">
        <f t="shared" si="24"/>
        <v>0</v>
      </c>
      <c r="L217" s="82">
        <f t="shared" si="30"/>
        <v>0</v>
      </c>
      <c r="M217" s="84">
        <f t="shared" si="26"/>
        <v>0</v>
      </c>
      <c r="N217" s="82"/>
      <c r="O217" s="84">
        <f t="shared" si="28"/>
        <v>0</v>
      </c>
      <c r="P217" s="85">
        <f t="shared" si="31"/>
        <v>0</v>
      </c>
    </row>
    <row r="218" spans="1:16" ht="15" hidden="1">
      <c r="A218" s="79" t="s">
        <v>1330</v>
      </c>
      <c r="B218" s="80" t="s">
        <v>1331</v>
      </c>
      <c r="C218" s="91"/>
      <c r="D218" s="82"/>
      <c r="E218" s="82"/>
      <c r="F218" s="82">
        <f t="shared" si="27"/>
        <v>0</v>
      </c>
      <c r="G218" s="28">
        <f t="shared" si="29"/>
        <v>0</v>
      </c>
      <c r="H218" s="82"/>
      <c r="I218" s="83">
        <f t="shared" si="25"/>
        <v>0</v>
      </c>
      <c r="J218" s="82"/>
      <c r="K218" s="29">
        <f t="shared" si="24"/>
        <v>0</v>
      </c>
      <c r="L218" s="82">
        <f t="shared" si="30"/>
        <v>0</v>
      </c>
      <c r="M218" s="84">
        <f t="shared" si="26"/>
        <v>0</v>
      </c>
      <c r="N218" s="82"/>
      <c r="O218" s="84">
        <f t="shared" si="28"/>
        <v>0</v>
      </c>
      <c r="P218" s="85">
        <f t="shared" si="31"/>
        <v>0</v>
      </c>
    </row>
    <row r="219" spans="1:16" ht="22.5" hidden="1">
      <c r="A219" s="79" t="s">
        <v>1332</v>
      </c>
      <c r="B219" s="80" t="s">
        <v>1333</v>
      </c>
      <c r="C219" s="91"/>
      <c r="D219" s="82"/>
      <c r="E219" s="82"/>
      <c r="F219" s="82">
        <f t="shared" si="27"/>
        <v>0</v>
      </c>
      <c r="G219" s="28">
        <f t="shared" si="29"/>
        <v>0</v>
      </c>
      <c r="H219" s="82"/>
      <c r="I219" s="83">
        <f t="shared" si="25"/>
        <v>0</v>
      </c>
      <c r="J219" s="82"/>
      <c r="K219" s="29">
        <f t="shared" si="24"/>
        <v>0</v>
      </c>
      <c r="L219" s="82">
        <f t="shared" si="30"/>
        <v>0</v>
      </c>
      <c r="M219" s="84">
        <f t="shared" si="26"/>
        <v>0</v>
      </c>
      <c r="N219" s="82"/>
      <c r="O219" s="84">
        <f t="shared" si="28"/>
        <v>0</v>
      </c>
      <c r="P219" s="85">
        <f t="shared" si="31"/>
        <v>0</v>
      </c>
    </row>
    <row r="220" spans="1:16" ht="22.5" hidden="1">
      <c r="A220" s="79" t="s">
        <v>1334</v>
      </c>
      <c r="B220" s="80" t="s">
        <v>1335</v>
      </c>
      <c r="C220" s="91"/>
      <c r="D220" s="82"/>
      <c r="E220" s="82"/>
      <c r="F220" s="82">
        <f t="shared" si="27"/>
        <v>0</v>
      </c>
      <c r="G220" s="28">
        <f t="shared" si="29"/>
        <v>0</v>
      </c>
      <c r="H220" s="82"/>
      <c r="I220" s="83">
        <f t="shared" si="25"/>
        <v>0</v>
      </c>
      <c r="J220" s="82"/>
      <c r="K220" s="29">
        <f t="shared" si="24"/>
        <v>0</v>
      </c>
      <c r="L220" s="82">
        <f t="shared" si="30"/>
        <v>0</v>
      </c>
      <c r="M220" s="84">
        <f t="shared" si="26"/>
        <v>0</v>
      </c>
      <c r="N220" s="82"/>
      <c r="O220" s="84">
        <f t="shared" si="28"/>
        <v>0</v>
      </c>
      <c r="P220" s="85">
        <f t="shared" si="31"/>
        <v>0</v>
      </c>
    </row>
    <row r="221" spans="1:16" ht="22.5" hidden="1">
      <c r="A221" s="79" t="s">
        <v>1336</v>
      </c>
      <c r="B221" s="80" t="s">
        <v>1337</v>
      </c>
      <c r="C221" s="91"/>
      <c r="D221" s="82"/>
      <c r="E221" s="82"/>
      <c r="F221" s="82">
        <f t="shared" si="27"/>
        <v>0</v>
      </c>
      <c r="G221" s="28">
        <f t="shared" si="29"/>
        <v>0</v>
      </c>
      <c r="H221" s="82"/>
      <c r="I221" s="83">
        <f t="shared" si="25"/>
        <v>0</v>
      </c>
      <c r="J221" s="82"/>
      <c r="K221" s="29">
        <f t="shared" si="24"/>
        <v>0</v>
      </c>
      <c r="L221" s="82">
        <f t="shared" si="30"/>
        <v>0</v>
      </c>
      <c r="M221" s="84">
        <f t="shared" si="26"/>
        <v>0</v>
      </c>
      <c r="N221" s="82"/>
      <c r="O221" s="84">
        <f t="shared" si="28"/>
        <v>0</v>
      </c>
      <c r="P221" s="85">
        <f t="shared" si="31"/>
        <v>0</v>
      </c>
    </row>
    <row r="222" spans="1:16" ht="22.5" hidden="1">
      <c r="A222" s="79" t="s">
        <v>1338</v>
      </c>
      <c r="B222" s="80" t="s">
        <v>1339</v>
      </c>
      <c r="C222" s="91"/>
      <c r="D222" s="82"/>
      <c r="E222" s="82"/>
      <c r="F222" s="82">
        <f t="shared" si="27"/>
        <v>0</v>
      </c>
      <c r="G222" s="28">
        <f t="shared" si="29"/>
        <v>0</v>
      </c>
      <c r="H222" s="82"/>
      <c r="I222" s="83">
        <f t="shared" si="25"/>
        <v>0</v>
      </c>
      <c r="J222" s="82"/>
      <c r="K222" s="29">
        <f t="shared" si="24"/>
        <v>0</v>
      </c>
      <c r="L222" s="82">
        <f t="shared" si="30"/>
        <v>0</v>
      </c>
      <c r="M222" s="84">
        <f t="shared" si="26"/>
        <v>0</v>
      </c>
      <c r="N222" s="82"/>
      <c r="O222" s="84">
        <f t="shared" si="28"/>
        <v>0</v>
      </c>
      <c r="P222" s="85">
        <f t="shared" si="31"/>
        <v>0</v>
      </c>
    </row>
    <row r="223" spans="1:16" ht="22.5" hidden="1">
      <c r="A223" s="79" t="s">
        <v>1340</v>
      </c>
      <c r="B223" s="80" t="s">
        <v>1341</v>
      </c>
      <c r="C223" s="91"/>
      <c r="D223" s="82"/>
      <c r="E223" s="82"/>
      <c r="F223" s="82">
        <f t="shared" si="27"/>
        <v>0</v>
      </c>
      <c r="G223" s="28">
        <f t="shared" si="29"/>
        <v>0</v>
      </c>
      <c r="H223" s="82"/>
      <c r="I223" s="83">
        <f t="shared" si="25"/>
        <v>0</v>
      </c>
      <c r="J223" s="82"/>
      <c r="K223" s="29">
        <f t="shared" si="24"/>
        <v>0</v>
      </c>
      <c r="L223" s="82">
        <f t="shared" si="30"/>
        <v>0</v>
      </c>
      <c r="M223" s="84">
        <f t="shared" si="26"/>
        <v>0</v>
      </c>
      <c r="N223" s="82"/>
      <c r="O223" s="84">
        <f t="shared" si="28"/>
        <v>0</v>
      </c>
      <c r="P223" s="85">
        <f t="shared" si="31"/>
        <v>0</v>
      </c>
    </row>
    <row r="224" spans="1:16" ht="22.5" hidden="1">
      <c r="A224" s="71" t="s">
        <v>1342</v>
      </c>
      <c r="B224" s="72" t="s">
        <v>1343</v>
      </c>
      <c r="C224" s="92"/>
      <c r="D224" s="74">
        <f>SUM(D225:D245)</f>
        <v>0</v>
      </c>
      <c r="E224" s="74">
        <f>SUM(E225:E245)</f>
        <v>0</v>
      </c>
      <c r="F224" s="82">
        <f t="shared" si="27"/>
        <v>0</v>
      </c>
      <c r="G224" s="28">
        <f t="shared" si="29"/>
        <v>0</v>
      </c>
      <c r="H224" s="74">
        <f>SUM(H225:H245)</f>
        <v>0</v>
      </c>
      <c r="I224" s="83">
        <f t="shared" si="25"/>
        <v>0</v>
      </c>
      <c r="J224" s="74">
        <f>SUM(J225:J245)</f>
        <v>0</v>
      </c>
      <c r="K224" s="29">
        <f t="shared" si="24"/>
        <v>0</v>
      </c>
      <c r="L224" s="82">
        <f t="shared" si="30"/>
        <v>0</v>
      </c>
      <c r="M224" s="84">
        <f t="shared" si="26"/>
        <v>0</v>
      </c>
      <c r="N224" s="74">
        <f>SUM(N225:N245)</f>
        <v>0</v>
      </c>
      <c r="O224" s="84">
        <f t="shared" si="28"/>
        <v>0</v>
      </c>
      <c r="P224" s="85">
        <f t="shared" si="31"/>
        <v>0</v>
      </c>
    </row>
    <row r="225" spans="1:16" ht="33.75" hidden="1">
      <c r="A225" s="79" t="s">
        <v>1344</v>
      </c>
      <c r="B225" s="80" t="s">
        <v>1345</v>
      </c>
      <c r="C225" s="91"/>
      <c r="D225" s="82"/>
      <c r="E225" s="82"/>
      <c r="F225" s="82">
        <f t="shared" si="27"/>
        <v>0</v>
      </c>
      <c r="G225" s="28">
        <f t="shared" si="29"/>
        <v>0</v>
      </c>
      <c r="H225" s="82"/>
      <c r="I225" s="83">
        <f t="shared" si="25"/>
        <v>0</v>
      </c>
      <c r="J225" s="82"/>
      <c r="K225" s="29">
        <f t="shared" si="24"/>
        <v>0</v>
      </c>
      <c r="L225" s="82">
        <f t="shared" si="30"/>
        <v>0</v>
      </c>
      <c r="M225" s="84">
        <f t="shared" si="26"/>
        <v>0</v>
      </c>
      <c r="N225" s="82"/>
      <c r="O225" s="84">
        <f t="shared" si="28"/>
        <v>0</v>
      </c>
      <c r="P225" s="85">
        <f t="shared" si="31"/>
        <v>0</v>
      </c>
    </row>
    <row r="226" spans="1:16" ht="33.75" hidden="1">
      <c r="A226" s="79" t="s">
        <v>1346</v>
      </c>
      <c r="B226" s="80" t="s">
        <v>1347</v>
      </c>
      <c r="C226" s="91"/>
      <c r="D226" s="82"/>
      <c r="E226" s="82"/>
      <c r="F226" s="82">
        <f t="shared" si="27"/>
        <v>0</v>
      </c>
      <c r="G226" s="28">
        <f t="shared" si="29"/>
        <v>0</v>
      </c>
      <c r="H226" s="82"/>
      <c r="I226" s="83">
        <f t="shared" si="25"/>
        <v>0</v>
      </c>
      <c r="J226" s="82"/>
      <c r="K226" s="29">
        <f t="shared" si="24"/>
        <v>0</v>
      </c>
      <c r="L226" s="82">
        <f t="shared" si="30"/>
        <v>0</v>
      </c>
      <c r="M226" s="84">
        <f t="shared" si="26"/>
        <v>0</v>
      </c>
      <c r="N226" s="82"/>
      <c r="O226" s="84">
        <f t="shared" si="28"/>
        <v>0</v>
      </c>
      <c r="P226" s="85">
        <f t="shared" si="31"/>
        <v>0</v>
      </c>
    </row>
    <row r="227" spans="1:16" ht="22.5" hidden="1">
      <c r="A227" s="79" t="s">
        <v>1348</v>
      </c>
      <c r="B227" s="80" t="s">
        <v>1349</v>
      </c>
      <c r="C227" s="91"/>
      <c r="D227" s="82"/>
      <c r="E227" s="82"/>
      <c r="F227" s="82">
        <f t="shared" si="27"/>
        <v>0</v>
      </c>
      <c r="G227" s="28">
        <f t="shared" si="29"/>
        <v>0</v>
      </c>
      <c r="H227" s="82"/>
      <c r="I227" s="83">
        <f t="shared" si="25"/>
        <v>0</v>
      </c>
      <c r="J227" s="82"/>
      <c r="K227" s="29">
        <f t="shared" si="24"/>
        <v>0</v>
      </c>
      <c r="L227" s="82">
        <f t="shared" si="30"/>
        <v>0</v>
      </c>
      <c r="M227" s="84">
        <f t="shared" si="26"/>
        <v>0</v>
      </c>
      <c r="N227" s="82"/>
      <c r="O227" s="84">
        <f t="shared" si="28"/>
        <v>0</v>
      </c>
      <c r="P227" s="85">
        <f t="shared" si="31"/>
        <v>0</v>
      </c>
    </row>
    <row r="228" spans="1:16" ht="45" hidden="1">
      <c r="A228" s="79" t="s">
        <v>1350</v>
      </c>
      <c r="B228" s="80" t="s">
        <v>1351</v>
      </c>
      <c r="C228" s="91"/>
      <c r="D228" s="82"/>
      <c r="E228" s="82"/>
      <c r="F228" s="82">
        <f t="shared" si="27"/>
        <v>0</v>
      </c>
      <c r="G228" s="28">
        <f t="shared" si="29"/>
        <v>0</v>
      </c>
      <c r="H228" s="82"/>
      <c r="I228" s="83">
        <f t="shared" si="25"/>
        <v>0</v>
      </c>
      <c r="J228" s="82"/>
      <c r="K228" s="29">
        <f t="shared" si="24"/>
        <v>0</v>
      </c>
      <c r="L228" s="82">
        <f t="shared" si="30"/>
        <v>0</v>
      </c>
      <c r="M228" s="84">
        <f t="shared" si="26"/>
        <v>0</v>
      </c>
      <c r="N228" s="82"/>
      <c r="O228" s="84">
        <f t="shared" si="28"/>
        <v>0</v>
      </c>
      <c r="P228" s="85">
        <f t="shared" si="31"/>
        <v>0</v>
      </c>
    </row>
    <row r="229" spans="1:16" ht="22.5" hidden="1">
      <c r="A229" s="79" t="s">
        <v>1352</v>
      </c>
      <c r="B229" s="80" t="s">
        <v>1353</v>
      </c>
      <c r="C229" s="91"/>
      <c r="D229" s="82"/>
      <c r="E229" s="82"/>
      <c r="F229" s="82">
        <f t="shared" si="27"/>
        <v>0</v>
      </c>
      <c r="G229" s="28">
        <f t="shared" si="29"/>
        <v>0</v>
      </c>
      <c r="H229" s="82"/>
      <c r="I229" s="83">
        <f t="shared" si="25"/>
        <v>0</v>
      </c>
      <c r="J229" s="82"/>
      <c r="K229" s="29">
        <f t="shared" si="24"/>
        <v>0</v>
      </c>
      <c r="L229" s="82">
        <f t="shared" si="30"/>
        <v>0</v>
      </c>
      <c r="M229" s="84">
        <f t="shared" si="26"/>
        <v>0</v>
      </c>
      <c r="N229" s="82"/>
      <c r="O229" s="84">
        <f t="shared" si="28"/>
        <v>0</v>
      </c>
      <c r="P229" s="85">
        <f t="shared" si="31"/>
        <v>0</v>
      </c>
    </row>
    <row r="230" spans="1:16" ht="33.75" hidden="1">
      <c r="A230" s="79" t="s">
        <v>1354</v>
      </c>
      <c r="B230" s="80" t="s">
        <v>1355</v>
      </c>
      <c r="C230" s="91"/>
      <c r="D230" s="82"/>
      <c r="E230" s="82"/>
      <c r="F230" s="82">
        <f t="shared" si="27"/>
        <v>0</v>
      </c>
      <c r="G230" s="28">
        <f t="shared" si="29"/>
        <v>0</v>
      </c>
      <c r="H230" s="82"/>
      <c r="I230" s="83">
        <f t="shared" si="25"/>
        <v>0</v>
      </c>
      <c r="J230" s="82"/>
      <c r="K230" s="29">
        <f t="shared" si="24"/>
        <v>0</v>
      </c>
      <c r="L230" s="82">
        <f t="shared" si="30"/>
        <v>0</v>
      </c>
      <c r="M230" s="84">
        <f t="shared" si="26"/>
        <v>0</v>
      </c>
      <c r="N230" s="82"/>
      <c r="O230" s="84">
        <f t="shared" si="28"/>
        <v>0</v>
      </c>
      <c r="P230" s="85">
        <f t="shared" si="31"/>
        <v>0</v>
      </c>
    </row>
    <row r="231" spans="1:16" ht="22.5" hidden="1">
      <c r="A231" s="79" t="s">
        <v>1356</v>
      </c>
      <c r="B231" s="80" t="s">
        <v>1357</v>
      </c>
      <c r="C231" s="91"/>
      <c r="D231" s="82"/>
      <c r="E231" s="82"/>
      <c r="F231" s="82">
        <f t="shared" si="27"/>
        <v>0</v>
      </c>
      <c r="G231" s="28">
        <f t="shared" si="29"/>
        <v>0</v>
      </c>
      <c r="H231" s="82"/>
      <c r="I231" s="83">
        <f t="shared" si="25"/>
        <v>0</v>
      </c>
      <c r="J231" s="82"/>
      <c r="K231" s="29">
        <f t="shared" si="24"/>
        <v>0</v>
      </c>
      <c r="L231" s="82">
        <f t="shared" si="30"/>
        <v>0</v>
      </c>
      <c r="M231" s="84">
        <f t="shared" si="26"/>
        <v>0</v>
      </c>
      <c r="N231" s="82"/>
      <c r="O231" s="84">
        <f t="shared" si="28"/>
        <v>0</v>
      </c>
      <c r="P231" s="85">
        <f t="shared" si="31"/>
        <v>0</v>
      </c>
    </row>
    <row r="232" spans="1:16" ht="33.75" hidden="1">
      <c r="A232" s="79" t="s">
        <v>1358</v>
      </c>
      <c r="B232" s="80" t="s">
        <v>1359</v>
      </c>
      <c r="C232" s="91"/>
      <c r="D232" s="82"/>
      <c r="E232" s="82"/>
      <c r="F232" s="82">
        <f t="shared" si="27"/>
        <v>0</v>
      </c>
      <c r="G232" s="28">
        <f t="shared" si="29"/>
        <v>0</v>
      </c>
      <c r="H232" s="82"/>
      <c r="I232" s="83">
        <f t="shared" si="25"/>
        <v>0</v>
      </c>
      <c r="J232" s="82"/>
      <c r="K232" s="29">
        <f t="shared" si="24"/>
        <v>0</v>
      </c>
      <c r="L232" s="82">
        <f t="shared" si="30"/>
        <v>0</v>
      </c>
      <c r="M232" s="84">
        <f t="shared" si="26"/>
        <v>0</v>
      </c>
      <c r="N232" s="82"/>
      <c r="O232" s="84">
        <f t="shared" si="28"/>
        <v>0</v>
      </c>
      <c r="P232" s="85">
        <f t="shared" si="31"/>
        <v>0</v>
      </c>
    </row>
    <row r="233" spans="1:16" ht="33.75" hidden="1">
      <c r="A233" s="79" t="s">
        <v>1360</v>
      </c>
      <c r="B233" s="80" t="s">
        <v>1361</v>
      </c>
      <c r="C233" s="91"/>
      <c r="D233" s="82"/>
      <c r="E233" s="82"/>
      <c r="F233" s="82">
        <f t="shared" si="27"/>
        <v>0</v>
      </c>
      <c r="G233" s="28">
        <f t="shared" si="29"/>
        <v>0</v>
      </c>
      <c r="H233" s="82"/>
      <c r="I233" s="83">
        <f t="shared" si="25"/>
        <v>0</v>
      </c>
      <c r="J233" s="82"/>
      <c r="K233" s="29">
        <f t="shared" si="24"/>
        <v>0</v>
      </c>
      <c r="L233" s="82">
        <f t="shared" si="30"/>
        <v>0</v>
      </c>
      <c r="M233" s="84">
        <f t="shared" si="26"/>
        <v>0</v>
      </c>
      <c r="N233" s="82"/>
      <c r="O233" s="84">
        <f t="shared" si="28"/>
        <v>0</v>
      </c>
      <c r="P233" s="85">
        <f t="shared" si="31"/>
        <v>0</v>
      </c>
    </row>
    <row r="234" spans="1:16" ht="22.5" hidden="1">
      <c r="A234" s="79" t="s">
        <v>1362</v>
      </c>
      <c r="B234" s="80" t="s">
        <v>1363</v>
      </c>
      <c r="C234" s="91"/>
      <c r="D234" s="82"/>
      <c r="E234" s="82"/>
      <c r="F234" s="82">
        <f t="shared" si="27"/>
        <v>0</v>
      </c>
      <c r="G234" s="28">
        <f t="shared" si="29"/>
        <v>0</v>
      </c>
      <c r="H234" s="82"/>
      <c r="I234" s="83">
        <f t="shared" si="25"/>
        <v>0</v>
      </c>
      <c r="J234" s="82"/>
      <c r="K234" s="29">
        <f t="shared" si="24"/>
        <v>0</v>
      </c>
      <c r="L234" s="82">
        <f t="shared" si="30"/>
        <v>0</v>
      </c>
      <c r="M234" s="84">
        <f t="shared" si="26"/>
        <v>0</v>
      </c>
      <c r="N234" s="82"/>
      <c r="O234" s="84">
        <f t="shared" si="28"/>
        <v>0</v>
      </c>
      <c r="P234" s="85">
        <f t="shared" si="31"/>
        <v>0</v>
      </c>
    </row>
    <row r="235" spans="1:16" ht="33.75" hidden="1">
      <c r="A235" s="79" t="s">
        <v>1364</v>
      </c>
      <c r="B235" s="80" t="s">
        <v>1365</v>
      </c>
      <c r="C235" s="91"/>
      <c r="D235" s="82"/>
      <c r="E235" s="82"/>
      <c r="F235" s="82">
        <f t="shared" si="27"/>
        <v>0</v>
      </c>
      <c r="G235" s="28">
        <f t="shared" si="29"/>
        <v>0</v>
      </c>
      <c r="H235" s="82"/>
      <c r="I235" s="83">
        <f t="shared" si="25"/>
        <v>0</v>
      </c>
      <c r="J235" s="82"/>
      <c r="K235" s="29">
        <f t="shared" si="24"/>
        <v>0</v>
      </c>
      <c r="L235" s="82">
        <f t="shared" si="30"/>
        <v>0</v>
      </c>
      <c r="M235" s="84">
        <f t="shared" si="26"/>
        <v>0</v>
      </c>
      <c r="N235" s="82"/>
      <c r="O235" s="84">
        <f t="shared" si="28"/>
        <v>0</v>
      </c>
      <c r="P235" s="85">
        <f t="shared" si="31"/>
        <v>0</v>
      </c>
    </row>
    <row r="236" spans="1:16" ht="22.5" hidden="1">
      <c r="A236" s="79" t="s">
        <v>1366</v>
      </c>
      <c r="B236" s="80" t="s">
        <v>1367</v>
      </c>
      <c r="C236" s="91"/>
      <c r="D236" s="82"/>
      <c r="E236" s="82"/>
      <c r="F236" s="82">
        <f t="shared" si="27"/>
        <v>0</v>
      </c>
      <c r="G236" s="28">
        <f t="shared" si="29"/>
        <v>0</v>
      </c>
      <c r="H236" s="82"/>
      <c r="I236" s="83">
        <f t="shared" si="25"/>
        <v>0</v>
      </c>
      <c r="J236" s="82"/>
      <c r="K236" s="29">
        <f t="shared" si="24"/>
        <v>0</v>
      </c>
      <c r="L236" s="82">
        <f t="shared" si="30"/>
        <v>0</v>
      </c>
      <c r="M236" s="84">
        <f t="shared" si="26"/>
        <v>0</v>
      </c>
      <c r="N236" s="82"/>
      <c r="O236" s="84">
        <f t="shared" si="28"/>
        <v>0</v>
      </c>
      <c r="P236" s="85">
        <f t="shared" si="31"/>
        <v>0</v>
      </c>
    </row>
    <row r="237" spans="1:16" ht="22.5" hidden="1">
      <c r="A237" s="79" t="s">
        <v>1368</v>
      </c>
      <c r="B237" s="80" t="s">
        <v>1369</v>
      </c>
      <c r="C237" s="91"/>
      <c r="D237" s="82"/>
      <c r="E237" s="82"/>
      <c r="F237" s="82">
        <f t="shared" si="27"/>
        <v>0</v>
      </c>
      <c r="G237" s="28">
        <f t="shared" si="29"/>
        <v>0</v>
      </c>
      <c r="H237" s="82"/>
      <c r="I237" s="83">
        <f t="shared" si="25"/>
        <v>0</v>
      </c>
      <c r="J237" s="82"/>
      <c r="K237" s="29">
        <f t="shared" si="24"/>
        <v>0</v>
      </c>
      <c r="L237" s="82">
        <f t="shared" si="30"/>
        <v>0</v>
      </c>
      <c r="M237" s="84">
        <f t="shared" si="26"/>
        <v>0</v>
      </c>
      <c r="N237" s="82"/>
      <c r="O237" s="84">
        <f t="shared" si="28"/>
        <v>0</v>
      </c>
      <c r="P237" s="85">
        <f t="shared" si="31"/>
        <v>0</v>
      </c>
    </row>
    <row r="238" spans="1:16" ht="22.5" hidden="1">
      <c r="A238" s="79" t="s">
        <v>1370</v>
      </c>
      <c r="B238" s="80" t="s">
        <v>1371</v>
      </c>
      <c r="C238" s="91"/>
      <c r="D238" s="82"/>
      <c r="E238" s="82"/>
      <c r="F238" s="82">
        <f t="shared" si="27"/>
        <v>0</v>
      </c>
      <c r="G238" s="28">
        <f t="shared" si="29"/>
        <v>0</v>
      </c>
      <c r="H238" s="82"/>
      <c r="I238" s="83">
        <f t="shared" si="25"/>
        <v>0</v>
      </c>
      <c r="J238" s="82"/>
      <c r="K238" s="29">
        <f t="shared" si="24"/>
        <v>0</v>
      </c>
      <c r="L238" s="82">
        <f t="shared" si="30"/>
        <v>0</v>
      </c>
      <c r="M238" s="84">
        <f t="shared" si="26"/>
        <v>0</v>
      </c>
      <c r="N238" s="82"/>
      <c r="O238" s="84">
        <f t="shared" si="28"/>
        <v>0</v>
      </c>
      <c r="P238" s="85">
        <f t="shared" si="31"/>
        <v>0</v>
      </c>
    </row>
    <row r="239" spans="1:16" ht="22.5" hidden="1">
      <c r="A239" s="79" t="s">
        <v>1372</v>
      </c>
      <c r="B239" s="80" t="s">
        <v>1373</v>
      </c>
      <c r="C239" s="91"/>
      <c r="D239" s="82"/>
      <c r="E239" s="82"/>
      <c r="F239" s="82">
        <f t="shared" si="27"/>
        <v>0</v>
      </c>
      <c r="G239" s="28">
        <f t="shared" si="29"/>
        <v>0</v>
      </c>
      <c r="H239" s="82"/>
      <c r="I239" s="83">
        <f t="shared" si="25"/>
        <v>0</v>
      </c>
      <c r="J239" s="82"/>
      <c r="K239" s="29">
        <f t="shared" si="24"/>
        <v>0</v>
      </c>
      <c r="L239" s="82">
        <f t="shared" si="30"/>
        <v>0</v>
      </c>
      <c r="M239" s="84">
        <f t="shared" si="26"/>
        <v>0</v>
      </c>
      <c r="N239" s="82"/>
      <c r="O239" s="84">
        <f t="shared" si="28"/>
        <v>0</v>
      </c>
      <c r="P239" s="85">
        <f t="shared" si="31"/>
        <v>0</v>
      </c>
    </row>
    <row r="240" spans="1:16" ht="22.5" hidden="1">
      <c r="A240" s="79" t="s">
        <v>1374</v>
      </c>
      <c r="B240" s="80" t="s">
        <v>1375</v>
      </c>
      <c r="C240" s="91"/>
      <c r="D240" s="82"/>
      <c r="E240" s="82"/>
      <c r="F240" s="82">
        <f t="shared" si="27"/>
        <v>0</v>
      </c>
      <c r="G240" s="28">
        <f t="shared" si="29"/>
        <v>0</v>
      </c>
      <c r="H240" s="82"/>
      <c r="I240" s="83">
        <f t="shared" si="25"/>
        <v>0</v>
      </c>
      <c r="J240" s="82"/>
      <c r="K240" s="29">
        <f t="shared" si="24"/>
        <v>0</v>
      </c>
      <c r="L240" s="82">
        <f t="shared" si="30"/>
        <v>0</v>
      </c>
      <c r="M240" s="84">
        <f t="shared" si="26"/>
        <v>0</v>
      </c>
      <c r="N240" s="82"/>
      <c r="O240" s="84">
        <f t="shared" si="28"/>
        <v>0</v>
      </c>
      <c r="P240" s="85">
        <f t="shared" si="31"/>
        <v>0</v>
      </c>
    </row>
    <row r="241" spans="1:16" ht="33.75" hidden="1">
      <c r="A241" s="79" t="s">
        <v>1376</v>
      </c>
      <c r="B241" s="80" t="s">
        <v>1377</v>
      </c>
      <c r="C241" s="91"/>
      <c r="D241" s="82"/>
      <c r="E241" s="82"/>
      <c r="F241" s="82">
        <f t="shared" si="27"/>
        <v>0</v>
      </c>
      <c r="G241" s="28">
        <f t="shared" si="29"/>
        <v>0</v>
      </c>
      <c r="H241" s="82"/>
      <c r="I241" s="83">
        <f t="shared" si="25"/>
        <v>0</v>
      </c>
      <c r="J241" s="82"/>
      <c r="K241" s="29">
        <f t="shared" si="24"/>
        <v>0</v>
      </c>
      <c r="L241" s="82">
        <f t="shared" si="30"/>
        <v>0</v>
      </c>
      <c r="M241" s="84">
        <f t="shared" si="26"/>
        <v>0</v>
      </c>
      <c r="N241" s="82"/>
      <c r="O241" s="84">
        <f t="shared" si="28"/>
        <v>0</v>
      </c>
      <c r="P241" s="85">
        <f t="shared" si="31"/>
        <v>0</v>
      </c>
    </row>
    <row r="242" spans="1:16" ht="15" hidden="1">
      <c r="A242" s="79" t="s">
        <v>1378</v>
      </c>
      <c r="B242" s="80" t="s">
        <v>1379</v>
      </c>
      <c r="C242" s="91"/>
      <c r="D242" s="82"/>
      <c r="E242" s="82"/>
      <c r="F242" s="82">
        <f t="shared" si="27"/>
        <v>0</v>
      </c>
      <c r="G242" s="28">
        <f t="shared" si="29"/>
        <v>0</v>
      </c>
      <c r="H242" s="82"/>
      <c r="I242" s="83">
        <f t="shared" si="25"/>
        <v>0</v>
      </c>
      <c r="J242" s="82"/>
      <c r="K242" s="29">
        <f t="shared" si="24"/>
        <v>0</v>
      </c>
      <c r="L242" s="82">
        <f t="shared" si="30"/>
        <v>0</v>
      </c>
      <c r="M242" s="84">
        <f t="shared" si="26"/>
        <v>0</v>
      </c>
      <c r="N242" s="82"/>
      <c r="O242" s="84">
        <f t="shared" si="28"/>
        <v>0</v>
      </c>
      <c r="P242" s="85">
        <f t="shared" si="31"/>
        <v>0</v>
      </c>
    </row>
    <row r="243" spans="1:16" ht="22.5" hidden="1">
      <c r="A243" s="79" t="s">
        <v>1380</v>
      </c>
      <c r="B243" s="80" t="s">
        <v>1381</v>
      </c>
      <c r="C243" s="91"/>
      <c r="D243" s="82"/>
      <c r="E243" s="82"/>
      <c r="F243" s="82">
        <f t="shared" si="27"/>
        <v>0</v>
      </c>
      <c r="G243" s="28">
        <f t="shared" si="29"/>
        <v>0</v>
      </c>
      <c r="H243" s="82"/>
      <c r="I243" s="83">
        <f t="shared" si="25"/>
        <v>0</v>
      </c>
      <c r="J243" s="82"/>
      <c r="K243" s="29">
        <f t="shared" si="24"/>
        <v>0</v>
      </c>
      <c r="L243" s="82">
        <f t="shared" si="30"/>
        <v>0</v>
      </c>
      <c r="M243" s="84">
        <f t="shared" si="26"/>
        <v>0</v>
      </c>
      <c r="N243" s="82"/>
      <c r="O243" s="84">
        <f t="shared" si="28"/>
        <v>0</v>
      </c>
      <c r="P243" s="85">
        <f t="shared" si="31"/>
        <v>0</v>
      </c>
    </row>
    <row r="244" spans="1:16" ht="22.5" hidden="1">
      <c r="A244" s="79" t="s">
        <v>1382</v>
      </c>
      <c r="B244" s="80" t="s">
        <v>1383</v>
      </c>
      <c r="C244" s="91"/>
      <c r="D244" s="82"/>
      <c r="E244" s="82"/>
      <c r="F244" s="82">
        <f t="shared" si="27"/>
        <v>0</v>
      </c>
      <c r="G244" s="28">
        <f t="shared" si="29"/>
        <v>0</v>
      </c>
      <c r="H244" s="82"/>
      <c r="I244" s="83">
        <f t="shared" si="25"/>
        <v>0</v>
      </c>
      <c r="J244" s="82"/>
      <c r="K244" s="29">
        <f t="shared" si="24"/>
        <v>0</v>
      </c>
      <c r="L244" s="82">
        <f t="shared" si="30"/>
        <v>0</v>
      </c>
      <c r="M244" s="84">
        <f t="shared" si="26"/>
        <v>0</v>
      </c>
      <c r="N244" s="82"/>
      <c r="O244" s="84">
        <f t="shared" si="28"/>
        <v>0</v>
      </c>
      <c r="P244" s="85">
        <f t="shared" si="31"/>
        <v>0</v>
      </c>
    </row>
    <row r="245" spans="1:16" ht="33.75" hidden="1">
      <c r="A245" s="79" t="s">
        <v>1384</v>
      </c>
      <c r="B245" s="80" t="s">
        <v>1385</v>
      </c>
      <c r="C245" s="91"/>
      <c r="D245" s="82"/>
      <c r="E245" s="82"/>
      <c r="F245" s="82">
        <f t="shared" si="27"/>
        <v>0</v>
      </c>
      <c r="G245" s="28">
        <f t="shared" si="29"/>
        <v>0</v>
      </c>
      <c r="H245" s="82"/>
      <c r="I245" s="83">
        <f t="shared" si="25"/>
        <v>0</v>
      </c>
      <c r="J245" s="82"/>
      <c r="K245" s="29">
        <f t="shared" si="24"/>
        <v>0</v>
      </c>
      <c r="L245" s="82">
        <f t="shared" si="30"/>
        <v>0</v>
      </c>
      <c r="M245" s="84">
        <f t="shared" si="26"/>
        <v>0</v>
      </c>
      <c r="N245" s="82"/>
      <c r="O245" s="84">
        <f t="shared" si="28"/>
        <v>0</v>
      </c>
      <c r="P245" s="85">
        <f t="shared" si="31"/>
        <v>0</v>
      </c>
    </row>
    <row r="246" spans="1:16" ht="33.75" hidden="1">
      <c r="A246" s="71" t="s">
        <v>1386</v>
      </c>
      <c r="B246" s="72" t="s">
        <v>1387</v>
      </c>
      <c r="C246" s="92"/>
      <c r="D246" s="74">
        <f>SUM(D247:D248)</f>
        <v>0</v>
      </c>
      <c r="E246" s="74">
        <f>SUM(E247:E248)</f>
        <v>0</v>
      </c>
      <c r="F246" s="82">
        <f t="shared" si="27"/>
        <v>0</v>
      </c>
      <c r="G246" s="28">
        <f t="shared" si="29"/>
        <v>0</v>
      </c>
      <c r="H246" s="74">
        <f>SUM(H247:H248)</f>
        <v>0</v>
      </c>
      <c r="I246" s="83">
        <f t="shared" si="25"/>
        <v>0</v>
      </c>
      <c r="J246" s="74">
        <f>SUM(J247:J248)</f>
        <v>0</v>
      </c>
      <c r="K246" s="29">
        <f t="shared" si="24"/>
        <v>0</v>
      </c>
      <c r="L246" s="82">
        <f t="shared" si="30"/>
        <v>0</v>
      </c>
      <c r="M246" s="84">
        <f t="shared" si="26"/>
        <v>0</v>
      </c>
      <c r="N246" s="74">
        <f>SUM(N247:N248)</f>
        <v>0</v>
      </c>
      <c r="O246" s="84">
        <f t="shared" si="28"/>
        <v>0</v>
      </c>
      <c r="P246" s="85">
        <f t="shared" si="31"/>
        <v>0</v>
      </c>
    </row>
    <row r="247" spans="1:16" ht="22.5" hidden="1">
      <c r="A247" s="79" t="s">
        <v>1388</v>
      </c>
      <c r="B247" s="80" t="s">
        <v>1389</v>
      </c>
      <c r="C247" s="91"/>
      <c r="D247" s="82"/>
      <c r="E247" s="82"/>
      <c r="F247" s="82">
        <f t="shared" si="27"/>
        <v>0</v>
      </c>
      <c r="G247" s="28">
        <f t="shared" si="29"/>
        <v>0</v>
      </c>
      <c r="H247" s="82"/>
      <c r="I247" s="83">
        <f t="shared" si="25"/>
        <v>0</v>
      </c>
      <c r="J247" s="82"/>
      <c r="K247" s="29">
        <f t="shared" si="24"/>
        <v>0</v>
      </c>
      <c r="L247" s="82">
        <f t="shared" si="30"/>
        <v>0</v>
      </c>
      <c r="M247" s="84">
        <f t="shared" si="26"/>
        <v>0</v>
      </c>
      <c r="N247" s="82"/>
      <c r="O247" s="84">
        <f t="shared" si="28"/>
        <v>0</v>
      </c>
      <c r="P247" s="85">
        <f t="shared" si="31"/>
        <v>0</v>
      </c>
    </row>
    <row r="248" spans="1:16" ht="22.5" hidden="1">
      <c r="A248" s="79" t="s">
        <v>1390</v>
      </c>
      <c r="B248" s="80" t="s">
        <v>1391</v>
      </c>
      <c r="C248" s="91"/>
      <c r="D248" s="82"/>
      <c r="E248" s="82"/>
      <c r="F248" s="82">
        <f t="shared" si="27"/>
        <v>0</v>
      </c>
      <c r="G248" s="28">
        <f t="shared" si="29"/>
        <v>0</v>
      </c>
      <c r="H248" s="82"/>
      <c r="I248" s="83">
        <f t="shared" si="25"/>
        <v>0</v>
      </c>
      <c r="J248" s="82"/>
      <c r="K248" s="29">
        <f t="shared" si="24"/>
        <v>0</v>
      </c>
      <c r="L248" s="82">
        <f t="shared" si="30"/>
        <v>0</v>
      </c>
      <c r="M248" s="84">
        <f t="shared" si="26"/>
        <v>0</v>
      </c>
      <c r="N248" s="82"/>
      <c r="O248" s="84">
        <f t="shared" si="28"/>
        <v>0</v>
      </c>
      <c r="P248" s="85">
        <f t="shared" si="31"/>
        <v>0</v>
      </c>
    </row>
    <row r="249" spans="1:16" ht="15" hidden="1">
      <c r="A249" s="93" t="s">
        <v>1392</v>
      </c>
      <c r="B249" s="94" t="s">
        <v>1393</v>
      </c>
      <c r="C249" s="91"/>
      <c r="D249" s="82"/>
      <c r="E249" s="82"/>
      <c r="F249" s="82"/>
      <c r="G249" s="28">
        <f t="shared" si="29"/>
        <v>0</v>
      </c>
      <c r="H249" s="82"/>
      <c r="I249" s="83"/>
      <c r="J249" s="82"/>
      <c r="K249" s="29"/>
      <c r="L249" s="82"/>
      <c r="M249" s="84"/>
      <c r="N249" s="82"/>
      <c r="O249" s="84"/>
      <c r="P249" s="85"/>
    </row>
    <row r="250" spans="1:16" ht="22.5" hidden="1">
      <c r="A250" s="71" t="s">
        <v>1394</v>
      </c>
      <c r="B250" s="72" t="s">
        <v>1395</v>
      </c>
      <c r="C250" s="92"/>
      <c r="D250" s="74">
        <f>SUM(D251)</f>
        <v>0</v>
      </c>
      <c r="E250" s="74">
        <f>SUM(E251)</f>
        <v>0</v>
      </c>
      <c r="F250" s="82">
        <f t="shared" si="27"/>
        <v>0</v>
      </c>
      <c r="G250" s="28">
        <f t="shared" si="29"/>
        <v>0</v>
      </c>
      <c r="H250" s="74">
        <f>SUM(H251)</f>
        <v>0</v>
      </c>
      <c r="I250" s="83">
        <f t="shared" si="25"/>
        <v>0</v>
      </c>
      <c r="J250" s="74">
        <f>SUM(J251)</f>
        <v>0</v>
      </c>
      <c r="K250" s="29">
        <f t="shared" si="24"/>
        <v>0</v>
      </c>
      <c r="L250" s="82">
        <f t="shared" si="30"/>
        <v>0</v>
      </c>
      <c r="M250" s="84">
        <f t="shared" si="26"/>
        <v>0</v>
      </c>
      <c r="N250" s="74">
        <f>SUM(N251)</f>
        <v>0</v>
      </c>
      <c r="O250" s="84">
        <f t="shared" si="28"/>
        <v>0</v>
      </c>
      <c r="P250" s="85">
        <f t="shared" si="31"/>
        <v>0</v>
      </c>
    </row>
    <row r="251" spans="1:16" ht="33.75" hidden="1">
      <c r="A251" s="79" t="s">
        <v>1396</v>
      </c>
      <c r="B251" s="80" t="s">
        <v>1397</v>
      </c>
      <c r="C251" s="91"/>
      <c r="D251" s="82"/>
      <c r="E251" s="82"/>
      <c r="F251" s="82">
        <f t="shared" si="27"/>
        <v>0</v>
      </c>
      <c r="G251" s="28">
        <f t="shared" si="29"/>
        <v>0</v>
      </c>
      <c r="H251" s="82"/>
      <c r="I251" s="83">
        <f t="shared" si="25"/>
        <v>0</v>
      </c>
      <c r="J251" s="82"/>
      <c r="K251" s="29">
        <f t="shared" si="24"/>
        <v>0</v>
      </c>
      <c r="L251" s="82">
        <f t="shared" si="30"/>
        <v>0</v>
      </c>
      <c r="M251" s="84">
        <f t="shared" si="26"/>
        <v>0</v>
      </c>
      <c r="N251" s="82"/>
      <c r="O251" s="84">
        <f t="shared" si="28"/>
        <v>0</v>
      </c>
      <c r="P251" s="85">
        <f t="shared" si="31"/>
        <v>0</v>
      </c>
    </row>
    <row r="252" spans="1:16" ht="33.75" hidden="1">
      <c r="A252" s="71" t="s">
        <v>1398</v>
      </c>
      <c r="B252" s="72" t="s">
        <v>1399</v>
      </c>
      <c r="C252" s="92"/>
      <c r="D252" s="74">
        <f>SUM(D253:D259)</f>
        <v>0</v>
      </c>
      <c r="E252" s="74">
        <f>SUM(E253:E259)</f>
        <v>0</v>
      </c>
      <c r="F252" s="82">
        <f t="shared" si="27"/>
        <v>0</v>
      </c>
      <c r="G252" s="28">
        <f t="shared" si="29"/>
        <v>0</v>
      </c>
      <c r="H252" s="74">
        <f>SUM(H253:H259)</f>
        <v>0</v>
      </c>
      <c r="I252" s="83">
        <f t="shared" si="25"/>
        <v>0</v>
      </c>
      <c r="J252" s="74">
        <f>SUM(J253:J259)</f>
        <v>0</v>
      </c>
      <c r="K252" s="29">
        <f t="shared" si="24"/>
        <v>0</v>
      </c>
      <c r="L252" s="82">
        <f t="shared" si="30"/>
        <v>0</v>
      </c>
      <c r="M252" s="84">
        <f t="shared" si="26"/>
        <v>0</v>
      </c>
      <c r="N252" s="74">
        <f>SUM(N253:N259)</f>
        <v>0</v>
      </c>
      <c r="O252" s="84">
        <f t="shared" si="28"/>
        <v>0</v>
      </c>
      <c r="P252" s="85">
        <f t="shared" si="31"/>
        <v>0</v>
      </c>
    </row>
    <row r="253" spans="1:16" ht="15" hidden="1">
      <c r="A253" s="79" t="s">
        <v>1400</v>
      </c>
      <c r="B253" s="80" t="s">
        <v>1401</v>
      </c>
      <c r="C253" s="91"/>
      <c r="D253" s="82"/>
      <c r="E253" s="82"/>
      <c r="F253" s="82">
        <f t="shared" si="27"/>
        <v>0</v>
      </c>
      <c r="G253" s="28">
        <f t="shared" si="29"/>
        <v>0</v>
      </c>
      <c r="H253" s="82"/>
      <c r="I253" s="83">
        <f t="shared" si="25"/>
        <v>0</v>
      </c>
      <c r="J253" s="82"/>
      <c r="K253" s="29">
        <f t="shared" si="24"/>
        <v>0</v>
      </c>
      <c r="L253" s="82">
        <f t="shared" si="30"/>
        <v>0</v>
      </c>
      <c r="M253" s="84">
        <f t="shared" si="26"/>
        <v>0</v>
      </c>
      <c r="N253" s="82"/>
      <c r="O253" s="84">
        <f t="shared" si="28"/>
        <v>0</v>
      </c>
      <c r="P253" s="85">
        <f t="shared" si="31"/>
        <v>0</v>
      </c>
    </row>
    <row r="254" spans="1:16" ht="22.5" hidden="1">
      <c r="A254" s="79" t="s">
        <v>1402</v>
      </c>
      <c r="B254" s="80" t="s">
        <v>1403</v>
      </c>
      <c r="C254" s="91"/>
      <c r="D254" s="82"/>
      <c r="E254" s="82"/>
      <c r="F254" s="82">
        <f t="shared" si="27"/>
        <v>0</v>
      </c>
      <c r="G254" s="28">
        <f t="shared" si="29"/>
        <v>0</v>
      </c>
      <c r="H254" s="82"/>
      <c r="I254" s="83">
        <f t="shared" si="25"/>
        <v>0</v>
      </c>
      <c r="J254" s="82"/>
      <c r="K254" s="29">
        <f t="shared" si="24"/>
        <v>0</v>
      </c>
      <c r="L254" s="82">
        <f t="shared" si="30"/>
        <v>0</v>
      </c>
      <c r="M254" s="84">
        <f t="shared" si="26"/>
        <v>0</v>
      </c>
      <c r="N254" s="82"/>
      <c r="O254" s="84">
        <f t="shared" si="28"/>
        <v>0</v>
      </c>
      <c r="P254" s="85">
        <f t="shared" si="31"/>
        <v>0</v>
      </c>
    </row>
    <row r="255" spans="1:16" ht="15" hidden="1">
      <c r="A255" s="79" t="s">
        <v>1404</v>
      </c>
      <c r="B255" s="80" t="s">
        <v>1405</v>
      </c>
      <c r="C255" s="91"/>
      <c r="D255" s="82"/>
      <c r="E255" s="82"/>
      <c r="F255" s="82">
        <f t="shared" si="27"/>
        <v>0</v>
      </c>
      <c r="G255" s="28">
        <f t="shared" si="29"/>
        <v>0</v>
      </c>
      <c r="H255" s="82"/>
      <c r="I255" s="83">
        <f t="shared" si="25"/>
        <v>0</v>
      </c>
      <c r="J255" s="82"/>
      <c r="K255" s="29">
        <f t="shared" si="24"/>
        <v>0</v>
      </c>
      <c r="L255" s="82">
        <f t="shared" si="30"/>
        <v>0</v>
      </c>
      <c r="M255" s="84">
        <f t="shared" si="26"/>
        <v>0</v>
      </c>
      <c r="N255" s="82"/>
      <c r="O255" s="84">
        <f t="shared" si="28"/>
        <v>0</v>
      </c>
      <c r="P255" s="85">
        <f t="shared" si="31"/>
        <v>0</v>
      </c>
    </row>
    <row r="256" spans="1:16" ht="33.75" hidden="1">
      <c r="A256" s="79" t="s">
        <v>1406</v>
      </c>
      <c r="B256" s="80" t="s">
        <v>1407</v>
      </c>
      <c r="C256" s="91"/>
      <c r="D256" s="82"/>
      <c r="E256" s="82"/>
      <c r="F256" s="82">
        <f t="shared" si="27"/>
        <v>0</v>
      </c>
      <c r="G256" s="28">
        <f t="shared" si="29"/>
        <v>0</v>
      </c>
      <c r="H256" s="82"/>
      <c r="I256" s="83">
        <f t="shared" si="25"/>
        <v>0</v>
      </c>
      <c r="J256" s="82"/>
      <c r="K256" s="29">
        <f t="shared" si="24"/>
        <v>0</v>
      </c>
      <c r="L256" s="82">
        <f t="shared" si="30"/>
        <v>0</v>
      </c>
      <c r="M256" s="84">
        <f t="shared" si="26"/>
        <v>0</v>
      </c>
      <c r="N256" s="82"/>
      <c r="O256" s="84">
        <f t="shared" si="28"/>
        <v>0</v>
      </c>
      <c r="P256" s="85">
        <f t="shared" si="31"/>
        <v>0</v>
      </c>
    </row>
    <row r="257" spans="1:16" ht="33.75" hidden="1">
      <c r="A257" s="79" t="s">
        <v>1408</v>
      </c>
      <c r="B257" s="80" t="s">
        <v>1409</v>
      </c>
      <c r="C257" s="91"/>
      <c r="D257" s="82"/>
      <c r="E257" s="82"/>
      <c r="F257" s="82">
        <f t="shared" si="27"/>
        <v>0</v>
      </c>
      <c r="G257" s="28">
        <f t="shared" si="29"/>
        <v>0</v>
      </c>
      <c r="H257" s="82"/>
      <c r="I257" s="83">
        <f t="shared" si="25"/>
        <v>0</v>
      </c>
      <c r="J257" s="82"/>
      <c r="K257" s="29">
        <f t="shared" si="24"/>
        <v>0</v>
      </c>
      <c r="L257" s="82">
        <f t="shared" si="30"/>
        <v>0</v>
      </c>
      <c r="M257" s="84">
        <f t="shared" si="26"/>
        <v>0</v>
      </c>
      <c r="N257" s="82"/>
      <c r="O257" s="84">
        <f t="shared" si="28"/>
        <v>0</v>
      </c>
      <c r="P257" s="85">
        <f t="shared" si="31"/>
        <v>0</v>
      </c>
    </row>
    <row r="258" spans="1:16" ht="22.5" hidden="1">
      <c r="A258" s="79" t="s">
        <v>1410</v>
      </c>
      <c r="B258" s="80" t="s">
        <v>1411</v>
      </c>
      <c r="C258" s="91"/>
      <c r="D258" s="82"/>
      <c r="E258" s="82"/>
      <c r="F258" s="82">
        <f t="shared" si="27"/>
        <v>0</v>
      </c>
      <c r="G258" s="28">
        <f t="shared" si="29"/>
        <v>0</v>
      </c>
      <c r="H258" s="82"/>
      <c r="I258" s="83">
        <f t="shared" si="25"/>
        <v>0</v>
      </c>
      <c r="J258" s="82"/>
      <c r="K258" s="29">
        <f t="shared" si="24"/>
        <v>0</v>
      </c>
      <c r="L258" s="82">
        <f t="shared" si="30"/>
        <v>0</v>
      </c>
      <c r="M258" s="84">
        <f t="shared" si="26"/>
        <v>0</v>
      </c>
      <c r="N258" s="82"/>
      <c r="O258" s="84">
        <f t="shared" si="28"/>
        <v>0</v>
      </c>
      <c r="P258" s="85">
        <f t="shared" si="31"/>
        <v>0</v>
      </c>
    </row>
    <row r="259" spans="1:16" ht="22.5" hidden="1">
      <c r="A259" s="79" t="s">
        <v>1412</v>
      </c>
      <c r="B259" s="80" t="s">
        <v>1413</v>
      </c>
      <c r="C259" s="91"/>
      <c r="D259" s="82"/>
      <c r="E259" s="82"/>
      <c r="F259" s="82">
        <f t="shared" si="27"/>
        <v>0</v>
      </c>
      <c r="G259" s="28">
        <f t="shared" si="29"/>
        <v>0</v>
      </c>
      <c r="H259" s="82"/>
      <c r="I259" s="83">
        <f t="shared" si="25"/>
        <v>0</v>
      </c>
      <c r="J259" s="82"/>
      <c r="K259" s="29">
        <f t="shared" si="24"/>
        <v>0</v>
      </c>
      <c r="L259" s="82">
        <f t="shared" si="30"/>
        <v>0</v>
      </c>
      <c r="M259" s="84">
        <f t="shared" si="26"/>
        <v>0</v>
      </c>
      <c r="N259" s="82"/>
      <c r="O259" s="84">
        <f t="shared" si="28"/>
        <v>0</v>
      </c>
      <c r="P259" s="85">
        <f t="shared" si="31"/>
        <v>0</v>
      </c>
    </row>
    <row r="260" spans="1:16" ht="33.75" hidden="1">
      <c r="A260" s="71" t="s">
        <v>1414</v>
      </c>
      <c r="B260" s="72" t="s">
        <v>1415</v>
      </c>
      <c r="C260" s="92"/>
      <c r="D260" s="74">
        <f>SUM(D261:D263)</f>
        <v>0</v>
      </c>
      <c r="E260" s="74">
        <f>SUM(E261:E263)</f>
        <v>0</v>
      </c>
      <c r="F260" s="82">
        <f t="shared" si="27"/>
        <v>0</v>
      </c>
      <c r="G260" s="28">
        <f t="shared" si="29"/>
        <v>0</v>
      </c>
      <c r="H260" s="74">
        <f>SUM(H261:H263)</f>
        <v>0</v>
      </c>
      <c r="I260" s="83">
        <f t="shared" si="25"/>
        <v>0</v>
      </c>
      <c r="J260" s="74">
        <f>SUM(J261:J263)</f>
        <v>0</v>
      </c>
      <c r="K260" s="29">
        <f t="shared" si="24"/>
        <v>0</v>
      </c>
      <c r="L260" s="82">
        <f t="shared" si="30"/>
        <v>0</v>
      </c>
      <c r="M260" s="84">
        <f t="shared" si="26"/>
        <v>0</v>
      </c>
      <c r="N260" s="74">
        <f>SUM(N261:N263)</f>
        <v>0</v>
      </c>
      <c r="O260" s="84">
        <f t="shared" si="28"/>
        <v>0</v>
      </c>
      <c r="P260" s="85">
        <f t="shared" si="31"/>
        <v>0</v>
      </c>
    </row>
    <row r="261" spans="1:16" ht="15" hidden="1">
      <c r="A261" s="79" t="s">
        <v>1416</v>
      </c>
      <c r="B261" s="80" t="s">
        <v>1417</v>
      </c>
      <c r="C261" s="91"/>
      <c r="D261" s="82"/>
      <c r="E261" s="82"/>
      <c r="F261" s="82">
        <f t="shared" si="27"/>
        <v>0</v>
      </c>
      <c r="G261" s="28">
        <f t="shared" si="29"/>
        <v>0</v>
      </c>
      <c r="H261" s="82"/>
      <c r="I261" s="83">
        <f t="shared" si="25"/>
        <v>0</v>
      </c>
      <c r="J261" s="82"/>
      <c r="K261" s="29">
        <f t="shared" si="24"/>
        <v>0</v>
      </c>
      <c r="L261" s="82">
        <f t="shared" si="30"/>
        <v>0</v>
      </c>
      <c r="M261" s="84">
        <f t="shared" si="26"/>
        <v>0</v>
      </c>
      <c r="N261" s="82"/>
      <c r="O261" s="84">
        <f t="shared" si="28"/>
        <v>0</v>
      </c>
      <c r="P261" s="85">
        <f t="shared" si="31"/>
        <v>0</v>
      </c>
    </row>
    <row r="262" spans="1:16" ht="33.75" hidden="1">
      <c r="A262" s="79" t="s">
        <v>1418</v>
      </c>
      <c r="B262" s="80" t="s">
        <v>1419</v>
      </c>
      <c r="C262" s="91"/>
      <c r="D262" s="82"/>
      <c r="E262" s="82"/>
      <c r="F262" s="82">
        <f t="shared" si="27"/>
        <v>0</v>
      </c>
      <c r="G262" s="28">
        <f t="shared" si="29"/>
        <v>0</v>
      </c>
      <c r="H262" s="82"/>
      <c r="I262" s="83">
        <f t="shared" si="25"/>
        <v>0</v>
      </c>
      <c r="J262" s="82"/>
      <c r="K262" s="29">
        <f t="shared" si="24"/>
        <v>0</v>
      </c>
      <c r="L262" s="82">
        <f t="shared" si="30"/>
        <v>0</v>
      </c>
      <c r="M262" s="84">
        <f t="shared" si="26"/>
        <v>0</v>
      </c>
      <c r="N262" s="82"/>
      <c r="O262" s="84">
        <f t="shared" si="28"/>
        <v>0</v>
      </c>
      <c r="P262" s="85">
        <f t="shared" si="31"/>
        <v>0</v>
      </c>
    </row>
    <row r="263" spans="1:16" ht="45" hidden="1">
      <c r="A263" s="79" t="s">
        <v>1420</v>
      </c>
      <c r="B263" s="80" t="s">
        <v>1421</v>
      </c>
      <c r="C263" s="91"/>
      <c r="D263" s="82"/>
      <c r="E263" s="82"/>
      <c r="F263" s="82">
        <f t="shared" si="27"/>
        <v>0</v>
      </c>
      <c r="G263" s="28">
        <f t="shared" si="29"/>
        <v>0</v>
      </c>
      <c r="H263" s="82"/>
      <c r="I263" s="83">
        <f t="shared" si="25"/>
        <v>0</v>
      </c>
      <c r="J263" s="82"/>
      <c r="K263" s="29">
        <f aca="true" t="shared" si="32" ref="K263:K326">IF(OR(J263=0,F263=0),0,J263/F263)*100</f>
        <v>0</v>
      </c>
      <c r="L263" s="82">
        <f t="shared" si="30"/>
        <v>0</v>
      </c>
      <c r="M263" s="84">
        <f t="shared" si="26"/>
        <v>0</v>
      </c>
      <c r="N263" s="82"/>
      <c r="O263" s="84">
        <f t="shared" si="28"/>
        <v>0</v>
      </c>
      <c r="P263" s="85">
        <f t="shared" si="31"/>
        <v>0</v>
      </c>
    </row>
    <row r="264" spans="1:16" ht="15">
      <c r="A264" s="71" t="s">
        <v>1422</v>
      </c>
      <c r="B264" s="72" t="s">
        <v>1423</v>
      </c>
      <c r="C264" s="92"/>
      <c r="D264" s="74">
        <f>SUM(D265:D277)</f>
        <v>3642870</v>
      </c>
      <c r="E264" s="74">
        <f>SUM(E265:E277)</f>
        <v>0</v>
      </c>
      <c r="F264" s="82">
        <f t="shared" si="27"/>
        <v>3642870</v>
      </c>
      <c r="G264" s="28">
        <f t="shared" si="29"/>
        <v>23.286264614245848</v>
      </c>
      <c r="H264" s="74">
        <f>SUM(H265:H277)</f>
        <v>0</v>
      </c>
      <c r="I264" s="83">
        <f aca="true" t="shared" si="33" ref="I264:I327">SUM(F264-H264)</f>
        <v>3642870</v>
      </c>
      <c r="J264" s="74">
        <f>SUM(J265:J277)</f>
        <v>3489736.829</v>
      </c>
      <c r="K264" s="29">
        <f t="shared" si="32"/>
        <v>95.79635916186963</v>
      </c>
      <c r="L264" s="82">
        <f t="shared" si="30"/>
        <v>8000</v>
      </c>
      <c r="M264" s="84">
        <f aca="true" t="shared" si="34" ref="M264:M327">IF(OR(L264=0,F264=0),0,L264/F264)*100</f>
        <v>0.2196070680534853</v>
      </c>
      <c r="N264" s="74">
        <f>SUM(N265:N277)</f>
        <v>3497736.829</v>
      </c>
      <c r="O264" s="84">
        <f t="shared" si="28"/>
        <v>96.01596622992311</v>
      </c>
      <c r="P264" s="85">
        <f t="shared" si="31"/>
        <v>145133.1710000001</v>
      </c>
    </row>
    <row r="265" spans="1:16" ht="22.5" hidden="1">
      <c r="A265" s="79" t="s">
        <v>1424</v>
      </c>
      <c r="B265" s="80" t="s">
        <v>1425</v>
      </c>
      <c r="C265" s="91"/>
      <c r="D265" s="82"/>
      <c r="E265" s="82"/>
      <c r="F265" s="82">
        <f aca="true" t="shared" si="35" ref="F265:F328">SUM(D265+E265)</f>
        <v>0</v>
      </c>
      <c r="G265" s="28">
        <f t="shared" si="29"/>
        <v>0</v>
      </c>
      <c r="H265" s="82"/>
      <c r="I265" s="83">
        <f t="shared" si="33"/>
        <v>0</v>
      </c>
      <c r="J265" s="82"/>
      <c r="K265" s="29">
        <f t="shared" si="32"/>
        <v>0</v>
      </c>
      <c r="L265" s="82">
        <f t="shared" si="30"/>
        <v>0</v>
      </c>
      <c r="M265" s="84">
        <f t="shared" si="34"/>
        <v>0</v>
      </c>
      <c r="N265" s="82"/>
      <c r="O265" s="84">
        <f aca="true" t="shared" si="36" ref="O265:O328">IF(OR(N265=0,F265=0),0,N265/F265)*100</f>
        <v>0</v>
      </c>
      <c r="P265" s="85">
        <f t="shared" si="31"/>
        <v>0</v>
      </c>
    </row>
    <row r="266" spans="1:16" ht="15" hidden="1">
      <c r="A266" s="79" t="s">
        <v>1426</v>
      </c>
      <c r="B266" s="80" t="s">
        <v>1427</v>
      </c>
      <c r="C266" s="91"/>
      <c r="D266" s="82"/>
      <c r="E266" s="82"/>
      <c r="F266" s="82">
        <f t="shared" si="35"/>
        <v>0</v>
      </c>
      <c r="G266" s="28">
        <f t="shared" si="29"/>
        <v>0</v>
      </c>
      <c r="H266" s="82"/>
      <c r="I266" s="83">
        <f t="shared" si="33"/>
        <v>0</v>
      </c>
      <c r="J266" s="82"/>
      <c r="K266" s="29">
        <f t="shared" si="32"/>
        <v>0</v>
      </c>
      <c r="L266" s="82">
        <f t="shared" si="30"/>
        <v>0</v>
      </c>
      <c r="M266" s="84">
        <f t="shared" si="34"/>
        <v>0</v>
      </c>
      <c r="N266" s="82"/>
      <c r="O266" s="84">
        <f t="shared" si="36"/>
        <v>0</v>
      </c>
      <c r="P266" s="85">
        <f t="shared" si="31"/>
        <v>0</v>
      </c>
    </row>
    <row r="267" spans="1:16" ht="22.5" hidden="1">
      <c r="A267" s="79" t="s">
        <v>1428</v>
      </c>
      <c r="B267" s="80" t="s">
        <v>1429</v>
      </c>
      <c r="C267" s="91"/>
      <c r="D267" s="82"/>
      <c r="E267" s="82"/>
      <c r="F267" s="82">
        <f t="shared" si="35"/>
        <v>0</v>
      </c>
      <c r="G267" s="28">
        <f aca="true" t="shared" si="37" ref="G267:G330">IF(OR(F267=0,F$813=0),0,F267/F$813)*100</f>
        <v>0</v>
      </c>
      <c r="H267" s="82"/>
      <c r="I267" s="83">
        <f t="shared" si="33"/>
        <v>0</v>
      </c>
      <c r="J267" s="82"/>
      <c r="K267" s="29">
        <f t="shared" si="32"/>
        <v>0</v>
      </c>
      <c r="L267" s="82">
        <f t="shared" si="30"/>
        <v>0</v>
      </c>
      <c r="M267" s="84">
        <f t="shared" si="34"/>
        <v>0</v>
      </c>
      <c r="N267" s="82"/>
      <c r="O267" s="84">
        <f t="shared" si="36"/>
        <v>0</v>
      </c>
      <c r="P267" s="85">
        <f t="shared" si="31"/>
        <v>0</v>
      </c>
    </row>
    <row r="268" spans="1:16" ht="45" hidden="1">
      <c r="A268" s="79" t="s">
        <v>1430</v>
      </c>
      <c r="B268" s="80" t="s">
        <v>1431</v>
      </c>
      <c r="C268" s="91"/>
      <c r="D268" s="82"/>
      <c r="E268" s="82"/>
      <c r="F268" s="82">
        <f t="shared" si="35"/>
        <v>0</v>
      </c>
      <c r="G268" s="28">
        <f t="shared" si="37"/>
        <v>0</v>
      </c>
      <c r="H268" s="82"/>
      <c r="I268" s="83">
        <f t="shared" si="33"/>
        <v>0</v>
      </c>
      <c r="J268" s="82"/>
      <c r="K268" s="29">
        <f t="shared" si="32"/>
        <v>0</v>
      </c>
      <c r="L268" s="82">
        <f t="shared" si="30"/>
        <v>0</v>
      </c>
      <c r="M268" s="84">
        <f t="shared" si="34"/>
        <v>0</v>
      </c>
      <c r="N268" s="82"/>
      <c r="O268" s="84">
        <f t="shared" si="36"/>
        <v>0</v>
      </c>
      <c r="P268" s="85">
        <f t="shared" si="31"/>
        <v>0</v>
      </c>
    </row>
    <row r="269" spans="1:16" ht="22.5" hidden="1">
      <c r="A269" s="79" t="s">
        <v>1432</v>
      </c>
      <c r="B269" s="80" t="s">
        <v>1433</v>
      </c>
      <c r="C269" s="91"/>
      <c r="D269" s="82"/>
      <c r="E269" s="82"/>
      <c r="F269" s="82">
        <f t="shared" si="35"/>
        <v>0</v>
      </c>
      <c r="G269" s="28">
        <f t="shared" si="37"/>
        <v>0</v>
      </c>
      <c r="H269" s="82"/>
      <c r="I269" s="83">
        <f t="shared" si="33"/>
        <v>0</v>
      </c>
      <c r="J269" s="82"/>
      <c r="K269" s="29">
        <f t="shared" si="32"/>
        <v>0</v>
      </c>
      <c r="L269" s="82">
        <f t="shared" si="30"/>
        <v>0</v>
      </c>
      <c r="M269" s="84">
        <f t="shared" si="34"/>
        <v>0</v>
      </c>
      <c r="N269" s="82"/>
      <c r="O269" s="84">
        <f t="shared" si="36"/>
        <v>0</v>
      </c>
      <c r="P269" s="85">
        <f t="shared" si="31"/>
        <v>0</v>
      </c>
    </row>
    <row r="270" spans="1:16" ht="15" hidden="1">
      <c r="A270" s="79" t="s">
        <v>1434</v>
      </c>
      <c r="B270" s="80" t="s">
        <v>1435</v>
      </c>
      <c r="C270" s="91"/>
      <c r="D270" s="82"/>
      <c r="E270" s="82"/>
      <c r="F270" s="82">
        <f t="shared" si="35"/>
        <v>0</v>
      </c>
      <c r="G270" s="28">
        <f t="shared" si="37"/>
        <v>0</v>
      </c>
      <c r="H270" s="82"/>
      <c r="I270" s="83">
        <f t="shared" si="33"/>
        <v>0</v>
      </c>
      <c r="J270" s="82"/>
      <c r="K270" s="29">
        <f t="shared" si="32"/>
        <v>0</v>
      </c>
      <c r="L270" s="82">
        <f t="shared" si="30"/>
        <v>0</v>
      </c>
      <c r="M270" s="84">
        <f t="shared" si="34"/>
        <v>0</v>
      </c>
      <c r="N270" s="82"/>
      <c r="O270" s="84">
        <f t="shared" si="36"/>
        <v>0</v>
      </c>
      <c r="P270" s="85">
        <f t="shared" si="31"/>
        <v>0</v>
      </c>
    </row>
    <row r="271" spans="1:16" ht="22.5" hidden="1">
      <c r="A271" s="79" t="s">
        <v>1436</v>
      </c>
      <c r="B271" s="80" t="s">
        <v>1437</v>
      </c>
      <c r="C271" s="91"/>
      <c r="D271" s="82"/>
      <c r="E271" s="82"/>
      <c r="F271" s="82">
        <f t="shared" si="35"/>
        <v>0</v>
      </c>
      <c r="G271" s="28">
        <f t="shared" si="37"/>
        <v>0</v>
      </c>
      <c r="H271" s="82"/>
      <c r="I271" s="83">
        <f t="shared" si="33"/>
        <v>0</v>
      </c>
      <c r="J271" s="82"/>
      <c r="K271" s="29">
        <f t="shared" si="32"/>
        <v>0</v>
      </c>
      <c r="L271" s="82">
        <f t="shared" si="30"/>
        <v>0</v>
      </c>
      <c r="M271" s="84">
        <f t="shared" si="34"/>
        <v>0</v>
      </c>
      <c r="N271" s="82"/>
      <c r="O271" s="84">
        <f t="shared" si="36"/>
        <v>0</v>
      </c>
      <c r="P271" s="85">
        <f t="shared" si="31"/>
        <v>0</v>
      </c>
    </row>
    <row r="272" spans="1:16" ht="22.5" hidden="1">
      <c r="A272" s="79" t="s">
        <v>1438</v>
      </c>
      <c r="B272" s="80" t="s">
        <v>1439</v>
      </c>
      <c r="C272" s="91"/>
      <c r="D272" s="82"/>
      <c r="E272" s="82"/>
      <c r="F272" s="82">
        <f t="shared" si="35"/>
        <v>0</v>
      </c>
      <c r="G272" s="28">
        <f t="shared" si="37"/>
        <v>0</v>
      </c>
      <c r="H272" s="82"/>
      <c r="I272" s="83">
        <f t="shared" si="33"/>
        <v>0</v>
      </c>
      <c r="J272" s="82"/>
      <c r="K272" s="29">
        <f t="shared" si="32"/>
        <v>0</v>
      </c>
      <c r="L272" s="82">
        <f aca="true" t="shared" si="38" ref="L272:L339">SUM(N272-J272)</f>
        <v>0</v>
      </c>
      <c r="M272" s="84">
        <f t="shared" si="34"/>
        <v>0</v>
      </c>
      <c r="N272" s="82"/>
      <c r="O272" s="84">
        <f t="shared" si="36"/>
        <v>0</v>
      </c>
      <c r="P272" s="85">
        <f aca="true" t="shared" si="39" ref="P272:P339">SUM(F272-N272)</f>
        <v>0</v>
      </c>
    </row>
    <row r="273" spans="1:16" ht="22.5">
      <c r="A273" s="79" t="s">
        <v>1440</v>
      </c>
      <c r="B273" s="80" t="s">
        <v>1441</v>
      </c>
      <c r="C273" s="91">
        <v>216</v>
      </c>
      <c r="D273" s="82">
        <v>3527920</v>
      </c>
      <c r="E273" s="82"/>
      <c r="F273" s="82">
        <f t="shared" si="35"/>
        <v>3527920</v>
      </c>
      <c r="G273" s="28">
        <f t="shared" si="37"/>
        <v>22.55147141069822</v>
      </c>
      <c r="H273" s="82"/>
      <c r="I273" s="83">
        <f t="shared" si="33"/>
        <v>3527920</v>
      </c>
      <c r="J273" s="82">
        <v>3377840.564</v>
      </c>
      <c r="K273" s="29">
        <f t="shared" si="32"/>
        <v>95.74595126873625</v>
      </c>
      <c r="L273" s="82">
        <f t="shared" si="38"/>
        <v>8000</v>
      </c>
      <c r="M273" s="84">
        <f t="shared" si="34"/>
        <v>0.2267625116215787</v>
      </c>
      <c r="N273" s="82">
        <v>3385840.564</v>
      </c>
      <c r="O273" s="84">
        <f t="shared" si="36"/>
        <v>95.97271378035782</v>
      </c>
      <c r="P273" s="85">
        <f t="shared" si="39"/>
        <v>142079.43600000022</v>
      </c>
    </row>
    <row r="274" spans="1:16" ht="33.75" hidden="1">
      <c r="A274" s="79" t="s">
        <v>1442</v>
      </c>
      <c r="B274" s="80" t="s">
        <v>1443</v>
      </c>
      <c r="C274" s="91"/>
      <c r="D274" s="82"/>
      <c r="E274" s="82"/>
      <c r="F274" s="82">
        <f t="shared" si="35"/>
        <v>0</v>
      </c>
      <c r="G274" s="28">
        <f t="shared" si="37"/>
        <v>0</v>
      </c>
      <c r="H274" s="82"/>
      <c r="I274" s="83">
        <f t="shared" si="33"/>
        <v>0</v>
      </c>
      <c r="J274" s="82"/>
      <c r="K274" s="29">
        <f t="shared" si="32"/>
        <v>0</v>
      </c>
      <c r="L274" s="82">
        <f t="shared" si="38"/>
        <v>0</v>
      </c>
      <c r="M274" s="84">
        <f t="shared" si="34"/>
        <v>0</v>
      </c>
      <c r="N274" s="82"/>
      <c r="O274" s="84">
        <f t="shared" si="36"/>
        <v>0</v>
      </c>
      <c r="P274" s="85">
        <f t="shared" si="39"/>
        <v>0</v>
      </c>
    </row>
    <row r="275" spans="1:16" ht="33.75" hidden="1">
      <c r="A275" s="79" t="s">
        <v>1444</v>
      </c>
      <c r="B275" s="80" t="s">
        <v>1445</v>
      </c>
      <c r="C275" s="91"/>
      <c r="D275" s="82"/>
      <c r="E275" s="82"/>
      <c r="F275" s="82">
        <f t="shared" si="35"/>
        <v>0</v>
      </c>
      <c r="G275" s="28">
        <f t="shared" si="37"/>
        <v>0</v>
      </c>
      <c r="H275" s="82"/>
      <c r="I275" s="83">
        <f t="shared" si="33"/>
        <v>0</v>
      </c>
      <c r="J275" s="82"/>
      <c r="K275" s="29">
        <f t="shared" si="32"/>
        <v>0</v>
      </c>
      <c r="L275" s="82">
        <f t="shared" si="38"/>
        <v>0</v>
      </c>
      <c r="M275" s="84">
        <f t="shared" si="34"/>
        <v>0</v>
      </c>
      <c r="N275" s="82"/>
      <c r="O275" s="84">
        <f t="shared" si="36"/>
        <v>0</v>
      </c>
      <c r="P275" s="85">
        <f t="shared" si="39"/>
        <v>0</v>
      </c>
    </row>
    <row r="276" spans="1:16" ht="22.5">
      <c r="A276" s="79" t="s">
        <v>1446</v>
      </c>
      <c r="B276" s="80" t="s">
        <v>1447</v>
      </c>
      <c r="C276" s="91">
        <v>216</v>
      </c>
      <c r="D276" s="82">
        <v>114950</v>
      </c>
      <c r="E276" s="82"/>
      <c r="F276" s="82">
        <f t="shared" si="35"/>
        <v>114950</v>
      </c>
      <c r="G276" s="28">
        <f t="shared" si="37"/>
        <v>0.7347932035476316</v>
      </c>
      <c r="H276" s="82"/>
      <c r="I276" s="83">
        <f t="shared" si="33"/>
        <v>114950</v>
      </c>
      <c r="J276" s="82">
        <v>111896.265</v>
      </c>
      <c r="K276" s="29">
        <f t="shared" si="32"/>
        <v>97.3434232274902</v>
      </c>
      <c r="L276" s="82">
        <f t="shared" si="38"/>
        <v>0</v>
      </c>
      <c r="M276" s="84">
        <f t="shared" si="34"/>
        <v>0</v>
      </c>
      <c r="N276" s="82">
        <v>111896.265</v>
      </c>
      <c r="O276" s="84">
        <f t="shared" si="36"/>
        <v>97.3434232274902</v>
      </c>
      <c r="P276" s="85">
        <f t="shared" si="39"/>
        <v>3053.7350000000006</v>
      </c>
    </row>
    <row r="277" spans="1:16" ht="14.25" customHeight="1" hidden="1">
      <c r="A277" s="79" t="s">
        <v>1448</v>
      </c>
      <c r="B277" s="80" t="s">
        <v>1449</v>
      </c>
      <c r="C277" s="91"/>
      <c r="D277" s="82"/>
      <c r="E277" s="82"/>
      <c r="F277" s="82">
        <f t="shared" si="35"/>
        <v>0</v>
      </c>
      <c r="G277" s="28">
        <f t="shared" si="37"/>
        <v>0</v>
      </c>
      <c r="H277" s="82"/>
      <c r="I277" s="83">
        <f t="shared" si="33"/>
        <v>0</v>
      </c>
      <c r="J277" s="82"/>
      <c r="K277" s="29">
        <f t="shared" si="32"/>
        <v>0</v>
      </c>
      <c r="L277" s="82">
        <f t="shared" si="38"/>
        <v>0</v>
      </c>
      <c r="M277" s="84">
        <f t="shared" si="34"/>
        <v>0</v>
      </c>
      <c r="N277" s="82"/>
      <c r="O277" s="84">
        <f t="shared" si="36"/>
        <v>0</v>
      </c>
      <c r="P277" s="85">
        <f t="shared" si="39"/>
        <v>0</v>
      </c>
    </row>
    <row r="278" spans="1:16" ht="15" hidden="1">
      <c r="A278" s="71" t="s">
        <v>1450</v>
      </c>
      <c r="B278" s="72" t="s">
        <v>1423</v>
      </c>
      <c r="C278" s="92"/>
      <c r="D278" s="74">
        <f>SUM(D279:D280)</f>
        <v>0</v>
      </c>
      <c r="E278" s="74">
        <f>SUM(E279:E280)</f>
        <v>0</v>
      </c>
      <c r="F278" s="82">
        <f t="shared" si="35"/>
        <v>0</v>
      </c>
      <c r="G278" s="28">
        <f t="shared" si="37"/>
        <v>0</v>
      </c>
      <c r="H278" s="74">
        <f>SUM(H279:H280)</f>
        <v>0</v>
      </c>
      <c r="I278" s="83">
        <f t="shared" si="33"/>
        <v>0</v>
      </c>
      <c r="J278" s="74">
        <f>SUM(J279:J280)</f>
        <v>0</v>
      </c>
      <c r="K278" s="29">
        <f t="shared" si="32"/>
        <v>0</v>
      </c>
      <c r="L278" s="82">
        <f t="shared" si="38"/>
        <v>0</v>
      </c>
      <c r="M278" s="84">
        <f t="shared" si="34"/>
        <v>0</v>
      </c>
      <c r="N278" s="74">
        <f>SUM(N279:N280)</f>
        <v>0</v>
      </c>
      <c r="O278" s="84">
        <f t="shared" si="36"/>
        <v>0</v>
      </c>
      <c r="P278" s="85">
        <f t="shared" si="39"/>
        <v>0</v>
      </c>
    </row>
    <row r="279" spans="1:16" ht="15" hidden="1">
      <c r="A279" s="79" t="s">
        <v>1451</v>
      </c>
      <c r="B279" s="80" t="s">
        <v>1452</v>
      </c>
      <c r="C279" s="91"/>
      <c r="D279" s="82"/>
      <c r="E279" s="82"/>
      <c r="F279" s="82">
        <f t="shared" si="35"/>
        <v>0</v>
      </c>
      <c r="G279" s="28">
        <f t="shared" si="37"/>
        <v>0</v>
      </c>
      <c r="H279" s="82"/>
      <c r="I279" s="83">
        <f t="shared" si="33"/>
        <v>0</v>
      </c>
      <c r="J279" s="82"/>
      <c r="K279" s="29">
        <f t="shared" si="32"/>
        <v>0</v>
      </c>
      <c r="L279" s="82">
        <f t="shared" si="38"/>
        <v>0</v>
      </c>
      <c r="M279" s="84">
        <f t="shared" si="34"/>
        <v>0</v>
      </c>
      <c r="N279" s="82"/>
      <c r="O279" s="84">
        <f t="shared" si="36"/>
        <v>0</v>
      </c>
      <c r="P279" s="85">
        <f t="shared" si="39"/>
        <v>0</v>
      </c>
    </row>
    <row r="280" spans="1:16" ht="15" hidden="1">
      <c r="A280" s="79" t="s">
        <v>1453</v>
      </c>
      <c r="B280" s="80" t="s">
        <v>1454</v>
      </c>
      <c r="C280" s="91"/>
      <c r="D280" s="82"/>
      <c r="E280" s="82"/>
      <c r="F280" s="82">
        <f t="shared" si="35"/>
        <v>0</v>
      </c>
      <c r="G280" s="28">
        <f t="shared" si="37"/>
        <v>0</v>
      </c>
      <c r="H280" s="82"/>
      <c r="I280" s="83">
        <f t="shared" si="33"/>
        <v>0</v>
      </c>
      <c r="J280" s="82"/>
      <c r="K280" s="29">
        <f t="shared" si="32"/>
        <v>0</v>
      </c>
      <c r="L280" s="82">
        <f t="shared" si="38"/>
        <v>0</v>
      </c>
      <c r="M280" s="84">
        <f t="shared" si="34"/>
        <v>0</v>
      </c>
      <c r="N280" s="82"/>
      <c r="O280" s="84">
        <f t="shared" si="36"/>
        <v>0</v>
      </c>
      <c r="P280" s="85">
        <f t="shared" si="39"/>
        <v>0</v>
      </c>
    </row>
    <row r="281" spans="1:16" ht="15" hidden="1">
      <c r="A281" s="71" t="s">
        <v>1455</v>
      </c>
      <c r="B281" s="72" t="s">
        <v>1456</v>
      </c>
      <c r="C281" s="92"/>
      <c r="D281" s="74">
        <f>SUM(D282+D322+D346+D364+D375)</f>
        <v>0</v>
      </c>
      <c r="E281" s="74">
        <f>SUM(E282+E322+E346+E364+E375)</f>
        <v>0</v>
      </c>
      <c r="F281" s="82">
        <f t="shared" si="35"/>
        <v>0</v>
      </c>
      <c r="G281" s="28">
        <f t="shared" si="37"/>
        <v>0</v>
      </c>
      <c r="H281" s="74">
        <f>SUM(H282+H322+H346+H364+H375)</f>
        <v>0</v>
      </c>
      <c r="I281" s="83">
        <f t="shared" si="33"/>
        <v>0</v>
      </c>
      <c r="J281" s="74">
        <f>SUM(J282+J322+J346+J364+J375)</f>
        <v>0</v>
      </c>
      <c r="K281" s="29">
        <f t="shared" si="32"/>
        <v>0</v>
      </c>
      <c r="L281" s="82">
        <f t="shared" si="38"/>
        <v>0</v>
      </c>
      <c r="M281" s="84">
        <f t="shared" si="34"/>
        <v>0</v>
      </c>
      <c r="N281" s="74">
        <f>SUM(N282+N322+N346+N364+N375)</f>
        <v>0</v>
      </c>
      <c r="O281" s="84">
        <f t="shared" si="36"/>
        <v>0</v>
      </c>
      <c r="P281" s="85">
        <f t="shared" si="39"/>
        <v>0</v>
      </c>
    </row>
    <row r="282" spans="1:16" ht="22.5" hidden="1">
      <c r="A282" s="71" t="s">
        <v>1457</v>
      </c>
      <c r="B282" s="72" t="s">
        <v>1458</v>
      </c>
      <c r="C282" s="92"/>
      <c r="D282" s="74">
        <f>SUM(D283:D321)</f>
        <v>0</v>
      </c>
      <c r="E282" s="74">
        <f>SUM(E283:E321)</f>
        <v>0</v>
      </c>
      <c r="F282" s="82">
        <f t="shared" si="35"/>
        <v>0</v>
      </c>
      <c r="G282" s="28">
        <f t="shared" si="37"/>
        <v>0</v>
      </c>
      <c r="H282" s="74">
        <f>SUM(H283:H321)</f>
        <v>0</v>
      </c>
      <c r="I282" s="83">
        <f t="shared" si="33"/>
        <v>0</v>
      </c>
      <c r="J282" s="74">
        <f>SUM(J283:J321)</f>
        <v>0</v>
      </c>
      <c r="K282" s="29">
        <f t="shared" si="32"/>
        <v>0</v>
      </c>
      <c r="L282" s="82">
        <f t="shared" si="38"/>
        <v>0</v>
      </c>
      <c r="M282" s="84">
        <f t="shared" si="34"/>
        <v>0</v>
      </c>
      <c r="N282" s="74">
        <f>SUM(N283:N321)</f>
        <v>0</v>
      </c>
      <c r="O282" s="84">
        <f t="shared" si="36"/>
        <v>0</v>
      </c>
      <c r="P282" s="85">
        <f t="shared" si="39"/>
        <v>0</v>
      </c>
    </row>
    <row r="283" spans="1:16" ht="25.5" customHeight="1" hidden="1">
      <c r="A283" s="79" t="s">
        <v>1459</v>
      </c>
      <c r="B283" s="80" t="s">
        <v>1460</v>
      </c>
      <c r="C283" s="91"/>
      <c r="D283" s="82"/>
      <c r="E283" s="82"/>
      <c r="F283" s="82">
        <f t="shared" si="35"/>
        <v>0</v>
      </c>
      <c r="G283" s="28">
        <f t="shared" si="37"/>
        <v>0</v>
      </c>
      <c r="H283" s="82"/>
      <c r="I283" s="83">
        <f t="shared" si="33"/>
        <v>0</v>
      </c>
      <c r="J283" s="82"/>
      <c r="K283" s="29">
        <f t="shared" si="32"/>
        <v>0</v>
      </c>
      <c r="L283" s="82">
        <f t="shared" si="38"/>
        <v>0</v>
      </c>
      <c r="M283" s="84">
        <f t="shared" si="34"/>
        <v>0</v>
      </c>
      <c r="N283" s="82"/>
      <c r="O283" s="84">
        <f t="shared" si="36"/>
        <v>0</v>
      </c>
      <c r="P283" s="85">
        <f t="shared" si="39"/>
        <v>0</v>
      </c>
    </row>
    <row r="284" spans="1:16" ht="45" hidden="1">
      <c r="A284" s="79" t="s">
        <v>1461</v>
      </c>
      <c r="B284" s="80" t="s">
        <v>1462</v>
      </c>
      <c r="C284" s="91"/>
      <c r="D284" s="82"/>
      <c r="E284" s="82"/>
      <c r="F284" s="82">
        <f t="shared" si="35"/>
        <v>0</v>
      </c>
      <c r="G284" s="28">
        <f t="shared" si="37"/>
        <v>0</v>
      </c>
      <c r="H284" s="82"/>
      <c r="I284" s="83">
        <f t="shared" si="33"/>
        <v>0</v>
      </c>
      <c r="J284" s="82"/>
      <c r="K284" s="29">
        <f t="shared" si="32"/>
        <v>0</v>
      </c>
      <c r="L284" s="82">
        <f t="shared" si="38"/>
        <v>0</v>
      </c>
      <c r="M284" s="84">
        <f t="shared" si="34"/>
        <v>0</v>
      </c>
      <c r="N284" s="82"/>
      <c r="O284" s="84">
        <f t="shared" si="36"/>
        <v>0</v>
      </c>
      <c r="P284" s="85">
        <f t="shared" si="39"/>
        <v>0</v>
      </c>
    </row>
    <row r="285" spans="1:16" ht="22.5" hidden="1">
      <c r="A285" s="79" t="s">
        <v>1463</v>
      </c>
      <c r="B285" s="80" t="s">
        <v>1464</v>
      </c>
      <c r="C285" s="91"/>
      <c r="D285" s="82"/>
      <c r="E285" s="82"/>
      <c r="F285" s="82">
        <f t="shared" si="35"/>
        <v>0</v>
      </c>
      <c r="G285" s="28">
        <f t="shared" si="37"/>
        <v>0</v>
      </c>
      <c r="H285" s="82"/>
      <c r="I285" s="83">
        <f t="shared" si="33"/>
        <v>0</v>
      </c>
      <c r="J285" s="82"/>
      <c r="K285" s="29">
        <f t="shared" si="32"/>
        <v>0</v>
      </c>
      <c r="L285" s="82">
        <f t="shared" si="38"/>
        <v>0</v>
      </c>
      <c r="M285" s="84">
        <f t="shared" si="34"/>
        <v>0</v>
      </c>
      <c r="N285" s="82"/>
      <c r="O285" s="84">
        <f t="shared" si="36"/>
        <v>0</v>
      </c>
      <c r="P285" s="85">
        <f t="shared" si="39"/>
        <v>0</v>
      </c>
    </row>
    <row r="286" spans="1:16" ht="22.5" hidden="1">
      <c r="A286" s="79" t="s">
        <v>1465</v>
      </c>
      <c r="B286" s="80" t="s">
        <v>1466</v>
      </c>
      <c r="C286" s="91"/>
      <c r="D286" s="82"/>
      <c r="E286" s="82"/>
      <c r="F286" s="82">
        <f t="shared" si="35"/>
        <v>0</v>
      </c>
      <c r="G286" s="28">
        <f t="shared" si="37"/>
        <v>0</v>
      </c>
      <c r="H286" s="82"/>
      <c r="I286" s="83">
        <f t="shared" si="33"/>
        <v>0</v>
      </c>
      <c r="J286" s="82"/>
      <c r="K286" s="29">
        <f t="shared" si="32"/>
        <v>0</v>
      </c>
      <c r="L286" s="82">
        <f t="shared" si="38"/>
        <v>0</v>
      </c>
      <c r="M286" s="84">
        <f t="shared" si="34"/>
        <v>0</v>
      </c>
      <c r="N286" s="82"/>
      <c r="O286" s="84">
        <f t="shared" si="36"/>
        <v>0</v>
      </c>
      <c r="P286" s="85">
        <f t="shared" si="39"/>
        <v>0</v>
      </c>
    </row>
    <row r="287" spans="1:16" ht="22.5" hidden="1">
      <c r="A287" s="79" t="s">
        <v>1467</v>
      </c>
      <c r="B287" s="80" t="s">
        <v>1468</v>
      </c>
      <c r="C287" s="91"/>
      <c r="D287" s="82"/>
      <c r="E287" s="82"/>
      <c r="F287" s="82">
        <f t="shared" si="35"/>
        <v>0</v>
      </c>
      <c r="G287" s="28">
        <f t="shared" si="37"/>
        <v>0</v>
      </c>
      <c r="H287" s="82"/>
      <c r="I287" s="83">
        <f t="shared" si="33"/>
        <v>0</v>
      </c>
      <c r="J287" s="82"/>
      <c r="K287" s="29">
        <f t="shared" si="32"/>
        <v>0</v>
      </c>
      <c r="L287" s="82">
        <f t="shared" si="38"/>
        <v>0</v>
      </c>
      <c r="M287" s="84">
        <f t="shared" si="34"/>
        <v>0</v>
      </c>
      <c r="N287" s="82"/>
      <c r="O287" s="84">
        <f t="shared" si="36"/>
        <v>0</v>
      </c>
      <c r="P287" s="85">
        <f t="shared" si="39"/>
        <v>0</v>
      </c>
    </row>
    <row r="288" spans="1:16" ht="33.75" hidden="1">
      <c r="A288" s="79" t="s">
        <v>1469</v>
      </c>
      <c r="B288" s="80" t="s">
        <v>1470</v>
      </c>
      <c r="C288" s="91"/>
      <c r="D288" s="82"/>
      <c r="E288" s="82"/>
      <c r="F288" s="82">
        <f t="shared" si="35"/>
        <v>0</v>
      </c>
      <c r="G288" s="28">
        <f t="shared" si="37"/>
        <v>0</v>
      </c>
      <c r="H288" s="82"/>
      <c r="I288" s="83">
        <f t="shared" si="33"/>
        <v>0</v>
      </c>
      <c r="J288" s="82"/>
      <c r="K288" s="29">
        <f t="shared" si="32"/>
        <v>0</v>
      </c>
      <c r="L288" s="82">
        <f t="shared" si="38"/>
        <v>0</v>
      </c>
      <c r="M288" s="84">
        <f t="shared" si="34"/>
        <v>0</v>
      </c>
      <c r="N288" s="82"/>
      <c r="O288" s="84">
        <f t="shared" si="36"/>
        <v>0</v>
      </c>
      <c r="P288" s="85">
        <f t="shared" si="39"/>
        <v>0</v>
      </c>
    </row>
    <row r="289" spans="1:16" ht="22.5" hidden="1">
      <c r="A289" s="79" t="s">
        <v>1471</v>
      </c>
      <c r="B289" s="80" t="s">
        <v>1472</v>
      </c>
      <c r="C289" s="91"/>
      <c r="D289" s="82"/>
      <c r="E289" s="82"/>
      <c r="F289" s="82">
        <f t="shared" si="35"/>
        <v>0</v>
      </c>
      <c r="G289" s="28">
        <f t="shared" si="37"/>
        <v>0</v>
      </c>
      <c r="H289" s="82"/>
      <c r="I289" s="83">
        <f t="shared" si="33"/>
        <v>0</v>
      </c>
      <c r="J289" s="82"/>
      <c r="K289" s="29">
        <f t="shared" si="32"/>
        <v>0</v>
      </c>
      <c r="L289" s="82">
        <f t="shared" si="38"/>
        <v>0</v>
      </c>
      <c r="M289" s="84">
        <f t="shared" si="34"/>
        <v>0</v>
      </c>
      <c r="N289" s="82"/>
      <c r="O289" s="84">
        <f t="shared" si="36"/>
        <v>0</v>
      </c>
      <c r="P289" s="85">
        <f t="shared" si="39"/>
        <v>0</v>
      </c>
    </row>
    <row r="290" spans="1:16" ht="22.5" hidden="1">
      <c r="A290" s="79" t="s">
        <v>1473</v>
      </c>
      <c r="B290" s="80" t="s">
        <v>1472</v>
      </c>
      <c r="C290" s="91"/>
      <c r="D290" s="82"/>
      <c r="E290" s="82"/>
      <c r="F290" s="82">
        <f t="shared" si="35"/>
        <v>0</v>
      </c>
      <c r="G290" s="28">
        <f t="shared" si="37"/>
        <v>0</v>
      </c>
      <c r="H290" s="82"/>
      <c r="I290" s="83">
        <f t="shared" si="33"/>
        <v>0</v>
      </c>
      <c r="J290" s="82"/>
      <c r="K290" s="29">
        <f t="shared" si="32"/>
        <v>0</v>
      </c>
      <c r="L290" s="82">
        <f t="shared" si="38"/>
        <v>0</v>
      </c>
      <c r="M290" s="84">
        <f t="shared" si="34"/>
        <v>0</v>
      </c>
      <c r="N290" s="82"/>
      <c r="O290" s="84">
        <f t="shared" si="36"/>
        <v>0</v>
      </c>
      <c r="P290" s="85">
        <f t="shared" si="39"/>
        <v>0</v>
      </c>
    </row>
    <row r="291" spans="1:16" ht="36" customHeight="1" hidden="1">
      <c r="A291" s="79" t="s">
        <v>1474</v>
      </c>
      <c r="B291" s="90" t="s">
        <v>1475</v>
      </c>
      <c r="C291" s="91"/>
      <c r="D291" s="82"/>
      <c r="E291" s="82"/>
      <c r="F291" s="82">
        <f t="shared" si="35"/>
        <v>0</v>
      </c>
      <c r="G291" s="28">
        <f t="shared" si="37"/>
        <v>0</v>
      </c>
      <c r="H291" s="82"/>
      <c r="I291" s="83">
        <f t="shared" si="33"/>
        <v>0</v>
      </c>
      <c r="J291" s="82"/>
      <c r="K291" s="29">
        <f t="shared" si="32"/>
        <v>0</v>
      </c>
      <c r="L291" s="82">
        <f t="shared" si="38"/>
        <v>0</v>
      </c>
      <c r="M291" s="84">
        <f t="shared" si="34"/>
        <v>0</v>
      </c>
      <c r="N291" s="82"/>
      <c r="O291" s="84">
        <f t="shared" si="36"/>
        <v>0</v>
      </c>
      <c r="P291" s="85">
        <f t="shared" si="39"/>
        <v>0</v>
      </c>
    </row>
    <row r="292" spans="1:16" ht="15" hidden="1">
      <c r="A292" s="79" t="s">
        <v>1476</v>
      </c>
      <c r="B292" s="80" t="s">
        <v>1477</v>
      </c>
      <c r="C292" s="91"/>
      <c r="D292" s="82"/>
      <c r="E292" s="82"/>
      <c r="F292" s="82">
        <f t="shared" si="35"/>
        <v>0</v>
      </c>
      <c r="G292" s="28">
        <f t="shared" si="37"/>
        <v>0</v>
      </c>
      <c r="H292" s="82"/>
      <c r="I292" s="83">
        <f t="shared" si="33"/>
        <v>0</v>
      </c>
      <c r="J292" s="82"/>
      <c r="K292" s="29">
        <f t="shared" si="32"/>
        <v>0</v>
      </c>
      <c r="L292" s="82">
        <f t="shared" si="38"/>
        <v>0</v>
      </c>
      <c r="M292" s="84">
        <f t="shared" si="34"/>
        <v>0</v>
      </c>
      <c r="N292" s="82"/>
      <c r="O292" s="84">
        <f t="shared" si="36"/>
        <v>0</v>
      </c>
      <c r="P292" s="85">
        <f t="shared" si="39"/>
        <v>0</v>
      </c>
    </row>
    <row r="293" spans="1:16" ht="15" hidden="1">
      <c r="A293" s="93" t="s">
        <v>1478</v>
      </c>
      <c r="B293" s="94" t="s">
        <v>1479</v>
      </c>
      <c r="C293" s="91"/>
      <c r="D293" s="82"/>
      <c r="E293" s="82"/>
      <c r="F293" s="82">
        <f t="shared" si="35"/>
        <v>0</v>
      </c>
      <c r="G293" s="28">
        <f t="shared" si="37"/>
        <v>0</v>
      </c>
      <c r="H293" s="82"/>
      <c r="I293" s="83">
        <f t="shared" si="33"/>
        <v>0</v>
      </c>
      <c r="J293" s="82"/>
      <c r="K293" s="29">
        <f t="shared" si="32"/>
        <v>0</v>
      </c>
      <c r="L293" s="82">
        <f t="shared" si="38"/>
        <v>0</v>
      </c>
      <c r="M293" s="84">
        <f t="shared" si="34"/>
        <v>0</v>
      </c>
      <c r="N293" s="82"/>
      <c r="O293" s="84">
        <f t="shared" si="36"/>
        <v>0</v>
      </c>
      <c r="P293" s="85">
        <f t="shared" si="39"/>
        <v>0</v>
      </c>
    </row>
    <row r="294" spans="1:16" ht="15" hidden="1">
      <c r="A294" s="93" t="s">
        <v>1480</v>
      </c>
      <c r="B294" s="94" t="s">
        <v>1481</v>
      </c>
      <c r="C294" s="91"/>
      <c r="D294" s="82"/>
      <c r="E294" s="82"/>
      <c r="F294" s="82">
        <f t="shared" si="35"/>
        <v>0</v>
      </c>
      <c r="G294" s="28">
        <f t="shared" si="37"/>
        <v>0</v>
      </c>
      <c r="H294" s="82"/>
      <c r="I294" s="83">
        <f t="shared" si="33"/>
        <v>0</v>
      </c>
      <c r="J294" s="82"/>
      <c r="K294" s="29">
        <f t="shared" si="32"/>
        <v>0</v>
      </c>
      <c r="L294" s="82">
        <f t="shared" si="38"/>
        <v>0</v>
      </c>
      <c r="M294" s="84">
        <f t="shared" si="34"/>
        <v>0</v>
      </c>
      <c r="N294" s="82"/>
      <c r="O294" s="84">
        <f t="shared" si="36"/>
        <v>0</v>
      </c>
      <c r="P294" s="85">
        <f t="shared" si="39"/>
        <v>0</v>
      </c>
    </row>
    <row r="295" spans="1:16" ht="15" hidden="1">
      <c r="A295" s="88" t="s">
        <v>1482</v>
      </c>
      <c r="B295" s="90" t="s">
        <v>1483</v>
      </c>
      <c r="C295" s="91"/>
      <c r="D295" s="82"/>
      <c r="E295" s="82"/>
      <c r="F295" s="82">
        <f t="shared" si="35"/>
        <v>0</v>
      </c>
      <c r="G295" s="28">
        <f t="shared" si="37"/>
        <v>0</v>
      </c>
      <c r="H295" s="82"/>
      <c r="I295" s="83">
        <f t="shared" si="33"/>
        <v>0</v>
      </c>
      <c r="J295" s="82"/>
      <c r="K295" s="29">
        <f t="shared" si="32"/>
        <v>0</v>
      </c>
      <c r="L295" s="82">
        <f t="shared" si="38"/>
        <v>0</v>
      </c>
      <c r="M295" s="84">
        <f t="shared" si="34"/>
        <v>0</v>
      </c>
      <c r="N295" s="82"/>
      <c r="O295" s="84">
        <f t="shared" si="36"/>
        <v>0</v>
      </c>
      <c r="P295" s="85">
        <f t="shared" si="39"/>
        <v>0</v>
      </c>
    </row>
    <row r="296" spans="1:16" ht="22.5" hidden="1">
      <c r="A296" s="95" t="s">
        <v>1484</v>
      </c>
      <c r="B296" s="90" t="s">
        <v>1485</v>
      </c>
      <c r="C296" s="91"/>
      <c r="D296" s="82"/>
      <c r="E296" s="82"/>
      <c r="F296" s="82">
        <f t="shared" si="35"/>
        <v>0</v>
      </c>
      <c r="G296" s="28">
        <f t="shared" si="37"/>
        <v>0</v>
      </c>
      <c r="H296" s="82"/>
      <c r="I296" s="83">
        <f t="shared" si="33"/>
        <v>0</v>
      </c>
      <c r="J296" s="82"/>
      <c r="K296" s="29">
        <f t="shared" si="32"/>
        <v>0</v>
      </c>
      <c r="L296" s="82">
        <f t="shared" si="38"/>
        <v>0</v>
      </c>
      <c r="M296" s="84">
        <f t="shared" si="34"/>
        <v>0</v>
      </c>
      <c r="N296" s="82"/>
      <c r="O296" s="84">
        <f t="shared" si="36"/>
        <v>0</v>
      </c>
      <c r="P296" s="85">
        <f t="shared" si="39"/>
        <v>0</v>
      </c>
    </row>
    <row r="297" spans="1:16" ht="22.5" hidden="1">
      <c r="A297" s="95" t="s">
        <v>1486</v>
      </c>
      <c r="B297" s="90" t="s">
        <v>1487</v>
      </c>
      <c r="C297" s="91"/>
      <c r="D297" s="82"/>
      <c r="E297" s="82"/>
      <c r="F297" s="82">
        <f t="shared" si="35"/>
        <v>0</v>
      </c>
      <c r="G297" s="28">
        <f t="shared" si="37"/>
        <v>0</v>
      </c>
      <c r="H297" s="82"/>
      <c r="I297" s="83">
        <f t="shared" si="33"/>
        <v>0</v>
      </c>
      <c r="J297" s="82"/>
      <c r="K297" s="29">
        <f t="shared" si="32"/>
        <v>0</v>
      </c>
      <c r="L297" s="82">
        <f t="shared" si="38"/>
        <v>0</v>
      </c>
      <c r="M297" s="84">
        <f t="shared" si="34"/>
        <v>0</v>
      </c>
      <c r="N297" s="82"/>
      <c r="O297" s="84">
        <f t="shared" si="36"/>
        <v>0</v>
      </c>
      <c r="P297" s="85">
        <f t="shared" si="39"/>
        <v>0</v>
      </c>
    </row>
    <row r="298" spans="1:16" ht="15" hidden="1">
      <c r="A298" s="88" t="s">
        <v>1488</v>
      </c>
      <c r="B298" s="90" t="s">
        <v>1489</v>
      </c>
      <c r="C298" s="91"/>
      <c r="D298" s="82"/>
      <c r="E298" s="82"/>
      <c r="F298" s="82">
        <f t="shared" si="35"/>
        <v>0</v>
      </c>
      <c r="G298" s="28">
        <f t="shared" si="37"/>
        <v>0</v>
      </c>
      <c r="H298" s="82"/>
      <c r="I298" s="83">
        <f t="shared" si="33"/>
        <v>0</v>
      </c>
      <c r="J298" s="82"/>
      <c r="K298" s="29">
        <f t="shared" si="32"/>
        <v>0</v>
      </c>
      <c r="L298" s="82">
        <f t="shared" si="38"/>
        <v>0</v>
      </c>
      <c r="M298" s="84">
        <f t="shared" si="34"/>
        <v>0</v>
      </c>
      <c r="N298" s="82"/>
      <c r="O298" s="84">
        <f t="shared" si="36"/>
        <v>0</v>
      </c>
      <c r="P298" s="85">
        <f t="shared" si="39"/>
        <v>0</v>
      </c>
    </row>
    <row r="299" spans="1:16" ht="22.5" customHeight="1" hidden="1">
      <c r="A299" s="95" t="s">
        <v>1490</v>
      </c>
      <c r="B299" s="90" t="s">
        <v>1491</v>
      </c>
      <c r="C299" s="91"/>
      <c r="D299" s="82"/>
      <c r="E299" s="82"/>
      <c r="F299" s="82">
        <f t="shared" si="35"/>
        <v>0</v>
      </c>
      <c r="G299" s="28">
        <f t="shared" si="37"/>
        <v>0</v>
      </c>
      <c r="H299" s="82"/>
      <c r="I299" s="83">
        <f t="shared" si="33"/>
        <v>0</v>
      </c>
      <c r="J299" s="82"/>
      <c r="K299" s="29">
        <f t="shared" si="32"/>
        <v>0</v>
      </c>
      <c r="L299" s="82">
        <f t="shared" si="38"/>
        <v>0</v>
      </c>
      <c r="M299" s="84">
        <f t="shared" si="34"/>
        <v>0</v>
      </c>
      <c r="N299" s="82"/>
      <c r="O299" s="84">
        <f t="shared" si="36"/>
        <v>0</v>
      </c>
      <c r="P299" s="85">
        <f t="shared" si="39"/>
        <v>0</v>
      </c>
    </row>
    <row r="300" spans="1:16" ht="22.5" hidden="1">
      <c r="A300" s="95" t="s">
        <v>1492</v>
      </c>
      <c r="B300" s="90" t="s">
        <v>1493</v>
      </c>
      <c r="C300" s="91"/>
      <c r="D300" s="82"/>
      <c r="E300" s="82"/>
      <c r="F300" s="82">
        <f t="shared" si="35"/>
        <v>0</v>
      </c>
      <c r="G300" s="28">
        <f t="shared" si="37"/>
        <v>0</v>
      </c>
      <c r="H300" s="82"/>
      <c r="I300" s="83">
        <f t="shared" si="33"/>
        <v>0</v>
      </c>
      <c r="J300" s="82"/>
      <c r="K300" s="29">
        <f t="shared" si="32"/>
        <v>0</v>
      </c>
      <c r="L300" s="82">
        <f t="shared" si="38"/>
        <v>0</v>
      </c>
      <c r="M300" s="84">
        <f t="shared" si="34"/>
        <v>0</v>
      </c>
      <c r="N300" s="82"/>
      <c r="O300" s="84">
        <f t="shared" si="36"/>
        <v>0</v>
      </c>
      <c r="P300" s="85">
        <f t="shared" si="39"/>
        <v>0</v>
      </c>
    </row>
    <row r="301" spans="1:16" ht="33.75" hidden="1">
      <c r="A301" s="95" t="s">
        <v>1494</v>
      </c>
      <c r="B301" s="90" t="s">
        <v>1495</v>
      </c>
      <c r="C301" s="91"/>
      <c r="D301" s="82"/>
      <c r="E301" s="82"/>
      <c r="F301" s="82">
        <f t="shared" si="35"/>
        <v>0</v>
      </c>
      <c r="G301" s="28">
        <f t="shared" si="37"/>
        <v>0</v>
      </c>
      <c r="H301" s="82"/>
      <c r="I301" s="83">
        <f t="shared" si="33"/>
        <v>0</v>
      </c>
      <c r="J301" s="82"/>
      <c r="K301" s="29">
        <f t="shared" si="32"/>
        <v>0</v>
      </c>
      <c r="L301" s="82">
        <f t="shared" si="38"/>
        <v>0</v>
      </c>
      <c r="M301" s="84">
        <f t="shared" si="34"/>
        <v>0</v>
      </c>
      <c r="N301" s="82"/>
      <c r="O301" s="84">
        <f t="shared" si="36"/>
        <v>0</v>
      </c>
      <c r="P301" s="85">
        <f t="shared" si="39"/>
        <v>0</v>
      </c>
    </row>
    <row r="302" spans="1:16" ht="15" hidden="1">
      <c r="A302" s="95" t="s">
        <v>1496</v>
      </c>
      <c r="B302" s="90" t="s">
        <v>1497</v>
      </c>
      <c r="C302" s="91"/>
      <c r="D302" s="82"/>
      <c r="E302" s="82"/>
      <c r="F302" s="82"/>
      <c r="G302" s="28">
        <f t="shared" si="37"/>
        <v>0</v>
      </c>
      <c r="H302" s="82"/>
      <c r="I302" s="83"/>
      <c r="J302" s="82"/>
      <c r="K302" s="29"/>
      <c r="L302" s="82"/>
      <c r="M302" s="84"/>
      <c r="N302" s="82"/>
      <c r="O302" s="84"/>
      <c r="P302" s="85"/>
    </row>
    <row r="303" spans="1:16" ht="15" hidden="1">
      <c r="A303" s="95" t="s">
        <v>1498</v>
      </c>
      <c r="B303" s="90" t="s">
        <v>1499</v>
      </c>
      <c r="C303" s="91"/>
      <c r="D303" s="82"/>
      <c r="E303" s="82"/>
      <c r="F303" s="82"/>
      <c r="G303" s="28">
        <f t="shared" si="37"/>
        <v>0</v>
      </c>
      <c r="H303" s="82"/>
      <c r="I303" s="83"/>
      <c r="J303" s="82"/>
      <c r="K303" s="29"/>
      <c r="L303" s="82"/>
      <c r="M303" s="84"/>
      <c r="N303" s="82"/>
      <c r="O303" s="84"/>
      <c r="P303" s="85"/>
    </row>
    <row r="304" spans="1:16" ht="15" hidden="1">
      <c r="A304" s="96" t="s">
        <v>1500</v>
      </c>
      <c r="B304" s="97" t="s">
        <v>1501</v>
      </c>
      <c r="C304" s="91"/>
      <c r="D304" s="82"/>
      <c r="E304" s="82"/>
      <c r="F304" s="82"/>
      <c r="G304" s="28">
        <f t="shared" si="37"/>
        <v>0</v>
      </c>
      <c r="H304" s="82"/>
      <c r="I304" s="83"/>
      <c r="J304" s="82"/>
      <c r="K304" s="29"/>
      <c r="L304" s="82"/>
      <c r="M304" s="84"/>
      <c r="N304" s="82"/>
      <c r="O304" s="84"/>
      <c r="P304" s="85"/>
    </row>
    <row r="305" spans="1:16" ht="22.5" hidden="1">
      <c r="A305" s="96" t="s">
        <v>1502</v>
      </c>
      <c r="B305" s="97" t="s">
        <v>1503</v>
      </c>
      <c r="C305" s="91"/>
      <c r="D305" s="82"/>
      <c r="E305" s="82"/>
      <c r="F305" s="82"/>
      <c r="G305" s="28">
        <f t="shared" si="37"/>
        <v>0</v>
      </c>
      <c r="H305" s="82"/>
      <c r="I305" s="83"/>
      <c r="J305" s="82"/>
      <c r="K305" s="29"/>
      <c r="L305" s="82"/>
      <c r="M305" s="84"/>
      <c r="N305" s="82"/>
      <c r="O305" s="84"/>
      <c r="P305" s="85"/>
    </row>
    <row r="306" spans="1:16" ht="22.5" hidden="1">
      <c r="A306" s="98" t="s">
        <v>1504</v>
      </c>
      <c r="B306" s="99" t="s">
        <v>1505</v>
      </c>
      <c r="C306" s="91"/>
      <c r="D306" s="82"/>
      <c r="E306" s="82"/>
      <c r="F306" s="82">
        <f t="shared" si="35"/>
        <v>0</v>
      </c>
      <c r="G306" s="28">
        <f t="shared" si="37"/>
        <v>0</v>
      </c>
      <c r="H306" s="82"/>
      <c r="I306" s="83">
        <f t="shared" si="33"/>
        <v>0</v>
      </c>
      <c r="J306" s="82"/>
      <c r="K306" s="29">
        <f t="shared" si="32"/>
        <v>0</v>
      </c>
      <c r="L306" s="82">
        <f t="shared" si="38"/>
        <v>0</v>
      </c>
      <c r="M306" s="84">
        <f t="shared" si="34"/>
        <v>0</v>
      </c>
      <c r="N306" s="82"/>
      <c r="O306" s="84">
        <f t="shared" si="36"/>
        <v>0</v>
      </c>
      <c r="P306" s="85">
        <f t="shared" si="39"/>
        <v>0</v>
      </c>
    </row>
    <row r="307" spans="1:16" ht="22.5" hidden="1">
      <c r="A307" s="79" t="s">
        <v>1506</v>
      </c>
      <c r="B307" s="80" t="s">
        <v>1507</v>
      </c>
      <c r="C307" s="91"/>
      <c r="D307" s="82"/>
      <c r="E307" s="82"/>
      <c r="F307" s="82">
        <f t="shared" si="35"/>
        <v>0</v>
      </c>
      <c r="G307" s="28">
        <f t="shared" si="37"/>
        <v>0</v>
      </c>
      <c r="H307" s="82"/>
      <c r="I307" s="83">
        <f t="shared" si="33"/>
        <v>0</v>
      </c>
      <c r="J307" s="82"/>
      <c r="K307" s="29">
        <f t="shared" si="32"/>
        <v>0</v>
      </c>
      <c r="L307" s="82">
        <f t="shared" si="38"/>
        <v>0</v>
      </c>
      <c r="M307" s="84">
        <f t="shared" si="34"/>
        <v>0</v>
      </c>
      <c r="N307" s="82"/>
      <c r="O307" s="84">
        <f t="shared" si="36"/>
        <v>0</v>
      </c>
      <c r="P307" s="85">
        <f t="shared" si="39"/>
        <v>0</v>
      </c>
    </row>
    <row r="308" spans="1:16" ht="15" hidden="1">
      <c r="A308" s="79" t="s">
        <v>1508</v>
      </c>
      <c r="B308" s="80" t="s">
        <v>1509</v>
      </c>
      <c r="C308" s="91"/>
      <c r="D308" s="82"/>
      <c r="E308" s="82"/>
      <c r="F308" s="82">
        <f t="shared" si="35"/>
        <v>0</v>
      </c>
      <c r="G308" s="28">
        <f t="shared" si="37"/>
        <v>0</v>
      </c>
      <c r="H308" s="82"/>
      <c r="I308" s="83">
        <f t="shared" si="33"/>
        <v>0</v>
      </c>
      <c r="J308" s="82"/>
      <c r="K308" s="29">
        <f t="shared" si="32"/>
        <v>0</v>
      </c>
      <c r="L308" s="82">
        <f t="shared" si="38"/>
        <v>0</v>
      </c>
      <c r="M308" s="84">
        <f t="shared" si="34"/>
        <v>0</v>
      </c>
      <c r="N308" s="82"/>
      <c r="O308" s="84">
        <f t="shared" si="36"/>
        <v>0</v>
      </c>
      <c r="P308" s="85">
        <f t="shared" si="39"/>
        <v>0</v>
      </c>
    </row>
    <row r="309" spans="1:16" ht="22.5" hidden="1">
      <c r="A309" s="79" t="s">
        <v>1510</v>
      </c>
      <c r="B309" s="80" t="s">
        <v>1511</v>
      </c>
      <c r="C309" s="91"/>
      <c r="D309" s="82"/>
      <c r="E309" s="82"/>
      <c r="F309" s="82">
        <f t="shared" si="35"/>
        <v>0</v>
      </c>
      <c r="G309" s="28">
        <f t="shared" si="37"/>
        <v>0</v>
      </c>
      <c r="H309" s="82"/>
      <c r="I309" s="83">
        <f t="shared" si="33"/>
        <v>0</v>
      </c>
      <c r="J309" s="82"/>
      <c r="K309" s="29">
        <f t="shared" si="32"/>
        <v>0</v>
      </c>
      <c r="L309" s="82">
        <f t="shared" si="38"/>
        <v>0</v>
      </c>
      <c r="M309" s="84">
        <f t="shared" si="34"/>
        <v>0</v>
      </c>
      <c r="N309" s="82"/>
      <c r="O309" s="84">
        <f t="shared" si="36"/>
        <v>0</v>
      </c>
      <c r="P309" s="85">
        <f t="shared" si="39"/>
        <v>0</v>
      </c>
    </row>
    <row r="310" spans="1:16" ht="22.5" hidden="1">
      <c r="A310" s="79" t="s">
        <v>1512</v>
      </c>
      <c r="B310" s="80" t="s">
        <v>1513</v>
      </c>
      <c r="C310" s="91"/>
      <c r="D310" s="82"/>
      <c r="E310" s="82"/>
      <c r="F310" s="82">
        <f t="shared" si="35"/>
        <v>0</v>
      </c>
      <c r="G310" s="28">
        <f t="shared" si="37"/>
        <v>0</v>
      </c>
      <c r="H310" s="82"/>
      <c r="I310" s="83">
        <f t="shared" si="33"/>
        <v>0</v>
      </c>
      <c r="J310" s="82"/>
      <c r="K310" s="29">
        <f t="shared" si="32"/>
        <v>0</v>
      </c>
      <c r="L310" s="82">
        <f t="shared" si="38"/>
        <v>0</v>
      </c>
      <c r="M310" s="84">
        <f t="shared" si="34"/>
        <v>0</v>
      </c>
      <c r="N310" s="82"/>
      <c r="O310" s="84">
        <f t="shared" si="36"/>
        <v>0</v>
      </c>
      <c r="P310" s="85">
        <f t="shared" si="39"/>
        <v>0</v>
      </c>
    </row>
    <row r="311" spans="1:16" ht="15" hidden="1">
      <c r="A311" s="79" t="s">
        <v>1514</v>
      </c>
      <c r="B311" s="80" t="s">
        <v>1515</v>
      </c>
      <c r="C311" s="91"/>
      <c r="D311" s="82"/>
      <c r="E311" s="82"/>
      <c r="F311" s="82">
        <f t="shared" si="35"/>
        <v>0</v>
      </c>
      <c r="G311" s="28">
        <f t="shared" si="37"/>
        <v>0</v>
      </c>
      <c r="H311" s="82"/>
      <c r="I311" s="83">
        <f t="shared" si="33"/>
        <v>0</v>
      </c>
      <c r="J311" s="82"/>
      <c r="K311" s="29">
        <f t="shared" si="32"/>
        <v>0</v>
      </c>
      <c r="L311" s="82">
        <f t="shared" si="38"/>
        <v>0</v>
      </c>
      <c r="M311" s="84">
        <f t="shared" si="34"/>
        <v>0</v>
      </c>
      <c r="N311" s="82"/>
      <c r="O311" s="84">
        <f t="shared" si="36"/>
        <v>0</v>
      </c>
      <c r="P311" s="85">
        <f t="shared" si="39"/>
        <v>0</v>
      </c>
    </row>
    <row r="312" spans="1:16" ht="15" hidden="1">
      <c r="A312" s="79" t="s">
        <v>1516</v>
      </c>
      <c r="B312" s="80" t="s">
        <v>1517</v>
      </c>
      <c r="C312" s="91"/>
      <c r="D312" s="82"/>
      <c r="E312" s="82"/>
      <c r="F312" s="82">
        <f t="shared" si="35"/>
        <v>0</v>
      </c>
      <c r="G312" s="28">
        <f t="shared" si="37"/>
        <v>0</v>
      </c>
      <c r="H312" s="82"/>
      <c r="I312" s="83">
        <f t="shared" si="33"/>
        <v>0</v>
      </c>
      <c r="J312" s="82"/>
      <c r="K312" s="29">
        <f t="shared" si="32"/>
        <v>0</v>
      </c>
      <c r="L312" s="82">
        <f t="shared" si="38"/>
        <v>0</v>
      </c>
      <c r="M312" s="84">
        <f t="shared" si="34"/>
        <v>0</v>
      </c>
      <c r="N312" s="82"/>
      <c r="O312" s="84">
        <f t="shared" si="36"/>
        <v>0</v>
      </c>
      <c r="P312" s="85">
        <f t="shared" si="39"/>
        <v>0</v>
      </c>
    </row>
    <row r="313" spans="1:16" ht="22.5" hidden="1">
      <c r="A313" s="79" t="s">
        <v>1518</v>
      </c>
      <c r="B313" s="80" t="s">
        <v>1519</v>
      </c>
      <c r="C313" s="91"/>
      <c r="D313" s="82"/>
      <c r="E313" s="82"/>
      <c r="F313" s="82">
        <f t="shared" si="35"/>
        <v>0</v>
      </c>
      <c r="G313" s="28">
        <f t="shared" si="37"/>
        <v>0</v>
      </c>
      <c r="H313" s="82"/>
      <c r="I313" s="83">
        <f t="shared" si="33"/>
        <v>0</v>
      </c>
      <c r="J313" s="82"/>
      <c r="K313" s="29">
        <f t="shared" si="32"/>
        <v>0</v>
      </c>
      <c r="L313" s="82">
        <f t="shared" si="38"/>
        <v>0</v>
      </c>
      <c r="M313" s="84">
        <f t="shared" si="34"/>
        <v>0</v>
      </c>
      <c r="N313" s="82"/>
      <c r="O313" s="84">
        <f t="shared" si="36"/>
        <v>0</v>
      </c>
      <c r="P313" s="85">
        <f t="shared" si="39"/>
        <v>0</v>
      </c>
    </row>
    <row r="314" spans="1:16" ht="22.5" hidden="1">
      <c r="A314" s="79" t="s">
        <v>1520</v>
      </c>
      <c r="B314" s="80" t="s">
        <v>1521</v>
      </c>
      <c r="C314" s="91"/>
      <c r="D314" s="82"/>
      <c r="E314" s="82"/>
      <c r="F314" s="82">
        <f t="shared" si="35"/>
        <v>0</v>
      </c>
      <c r="G314" s="28">
        <f t="shared" si="37"/>
        <v>0</v>
      </c>
      <c r="H314" s="82"/>
      <c r="I314" s="83">
        <f t="shared" si="33"/>
        <v>0</v>
      </c>
      <c r="J314" s="82"/>
      <c r="K314" s="29">
        <f t="shared" si="32"/>
        <v>0</v>
      </c>
      <c r="L314" s="82">
        <f t="shared" si="38"/>
        <v>0</v>
      </c>
      <c r="M314" s="84">
        <f t="shared" si="34"/>
        <v>0</v>
      </c>
      <c r="N314" s="82"/>
      <c r="O314" s="84">
        <f t="shared" si="36"/>
        <v>0</v>
      </c>
      <c r="P314" s="85">
        <f t="shared" si="39"/>
        <v>0</v>
      </c>
    </row>
    <row r="315" spans="1:16" ht="33.75" hidden="1">
      <c r="A315" s="79" t="s">
        <v>1522</v>
      </c>
      <c r="B315" s="80" t="s">
        <v>1523</v>
      </c>
      <c r="C315" s="91"/>
      <c r="D315" s="82"/>
      <c r="E315" s="82"/>
      <c r="F315" s="82">
        <f t="shared" si="35"/>
        <v>0</v>
      </c>
      <c r="G315" s="28">
        <f t="shared" si="37"/>
        <v>0</v>
      </c>
      <c r="H315" s="82"/>
      <c r="I315" s="83">
        <f t="shared" si="33"/>
        <v>0</v>
      </c>
      <c r="J315" s="82"/>
      <c r="K315" s="29">
        <f t="shared" si="32"/>
        <v>0</v>
      </c>
      <c r="L315" s="82">
        <f t="shared" si="38"/>
        <v>0</v>
      </c>
      <c r="M315" s="84">
        <f t="shared" si="34"/>
        <v>0</v>
      </c>
      <c r="N315" s="82"/>
      <c r="O315" s="84">
        <f t="shared" si="36"/>
        <v>0</v>
      </c>
      <c r="P315" s="85">
        <f t="shared" si="39"/>
        <v>0</v>
      </c>
    </row>
    <row r="316" spans="1:16" ht="45" hidden="1">
      <c r="A316" s="79" t="s">
        <v>1524</v>
      </c>
      <c r="B316" s="80" t="s">
        <v>1525</v>
      </c>
      <c r="C316" s="91"/>
      <c r="D316" s="82"/>
      <c r="E316" s="82"/>
      <c r="F316" s="82">
        <f t="shared" si="35"/>
        <v>0</v>
      </c>
      <c r="G316" s="28">
        <f t="shared" si="37"/>
        <v>0</v>
      </c>
      <c r="H316" s="82"/>
      <c r="I316" s="83">
        <f t="shared" si="33"/>
        <v>0</v>
      </c>
      <c r="J316" s="82"/>
      <c r="K316" s="29">
        <f t="shared" si="32"/>
        <v>0</v>
      </c>
      <c r="L316" s="82">
        <f t="shared" si="38"/>
        <v>0</v>
      </c>
      <c r="M316" s="84">
        <f t="shared" si="34"/>
        <v>0</v>
      </c>
      <c r="N316" s="82"/>
      <c r="O316" s="84">
        <f t="shared" si="36"/>
        <v>0</v>
      </c>
      <c r="P316" s="85">
        <f t="shared" si="39"/>
        <v>0</v>
      </c>
    </row>
    <row r="317" spans="1:16" ht="22.5" hidden="1">
      <c r="A317" s="79" t="s">
        <v>1526</v>
      </c>
      <c r="B317" s="80" t="s">
        <v>1527</v>
      </c>
      <c r="C317" s="91"/>
      <c r="D317" s="82"/>
      <c r="E317" s="82"/>
      <c r="F317" s="82">
        <f t="shared" si="35"/>
        <v>0</v>
      </c>
      <c r="G317" s="28">
        <f t="shared" si="37"/>
        <v>0</v>
      </c>
      <c r="H317" s="82"/>
      <c r="I317" s="83">
        <f t="shared" si="33"/>
        <v>0</v>
      </c>
      <c r="J317" s="82"/>
      <c r="K317" s="29">
        <f t="shared" si="32"/>
        <v>0</v>
      </c>
      <c r="L317" s="82">
        <f t="shared" si="38"/>
        <v>0</v>
      </c>
      <c r="M317" s="84">
        <f t="shared" si="34"/>
        <v>0</v>
      </c>
      <c r="N317" s="82"/>
      <c r="O317" s="84">
        <f t="shared" si="36"/>
        <v>0</v>
      </c>
      <c r="P317" s="85">
        <f t="shared" si="39"/>
        <v>0</v>
      </c>
    </row>
    <row r="318" spans="1:16" ht="22.5" hidden="1">
      <c r="A318" s="79" t="s">
        <v>1528</v>
      </c>
      <c r="B318" s="80" t="s">
        <v>1529</v>
      </c>
      <c r="C318" s="91"/>
      <c r="D318" s="82"/>
      <c r="E318" s="82"/>
      <c r="F318" s="82">
        <f t="shared" si="35"/>
        <v>0</v>
      </c>
      <c r="G318" s="28">
        <f t="shared" si="37"/>
        <v>0</v>
      </c>
      <c r="H318" s="82"/>
      <c r="I318" s="83">
        <f t="shared" si="33"/>
        <v>0</v>
      </c>
      <c r="J318" s="82"/>
      <c r="K318" s="29">
        <f t="shared" si="32"/>
        <v>0</v>
      </c>
      <c r="L318" s="82">
        <f t="shared" si="38"/>
        <v>0</v>
      </c>
      <c r="M318" s="84">
        <f t="shared" si="34"/>
        <v>0</v>
      </c>
      <c r="N318" s="82"/>
      <c r="O318" s="84">
        <f t="shared" si="36"/>
        <v>0</v>
      </c>
      <c r="P318" s="85">
        <f t="shared" si="39"/>
        <v>0</v>
      </c>
    </row>
    <row r="319" spans="1:16" ht="22.5" hidden="1">
      <c r="A319" s="79" t="s">
        <v>1530</v>
      </c>
      <c r="B319" s="80" t="s">
        <v>1531</v>
      </c>
      <c r="C319" s="91"/>
      <c r="D319" s="82"/>
      <c r="E319" s="82"/>
      <c r="F319" s="82">
        <f t="shared" si="35"/>
        <v>0</v>
      </c>
      <c r="G319" s="28">
        <f t="shared" si="37"/>
        <v>0</v>
      </c>
      <c r="H319" s="82"/>
      <c r="I319" s="83">
        <f t="shared" si="33"/>
        <v>0</v>
      </c>
      <c r="J319" s="82"/>
      <c r="K319" s="29">
        <f t="shared" si="32"/>
        <v>0</v>
      </c>
      <c r="L319" s="82">
        <f t="shared" si="38"/>
        <v>0</v>
      </c>
      <c r="M319" s="84">
        <f t="shared" si="34"/>
        <v>0</v>
      </c>
      <c r="N319" s="82"/>
      <c r="O319" s="84">
        <f t="shared" si="36"/>
        <v>0</v>
      </c>
      <c r="P319" s="85">
        <f t="shared" si="39"/>
        <v>0</v>
      </c>
    </row>
    <row r="320" spans="1:16" ht="15.75" customHeight="1" hidden="1">
      <c r="A320" s="79" t="s">
        <v>1532</v>
      </c>
      <c r="B320" s="80" t="s">
        <v>1533</v>
      </c>
      <c r="C320" s="91"/>
      <c r="D320" s="82"/>
      <c r="E320" s="82"/>
      <c r="F320" s="82">
        <f t="shared" si="35"/>
        <v>0</v>
      </c>
      <c r="G320" s="28">
        <f t="shared" si="37"/>
        <v>0</v>
      </c>
      <c r="H320" s="82"/>
      <c r="I320" s="83">
        <f t="shared" si="33"/>
        <v>0</v>
      </c>
      <c r="J320" s="82"/>
      <c r="K320" s="29">
        <f t="shared" si="32"/>
        <v>0</v>
      </c>
      <c r="L320" s="82">
        <f t="shared" si="38"/>
        <v>0</v>
      </c>
      <c r="M320" s="84">
        <f t="shared" si="34"/>
        <v>0</v>
      </c>
      <c r="N320" s="82"/>
      <c r="O320" s="84">
        <f t="shared" si="36"/>
        <v>0</v>
      </c>
      <c r="P320" s="85">
        <f t="shared" si="39"/>
        <v>0</v>
      </c>
    </row>
    <row r="321" spans="1:16" ht="22.5" hidden="1">
      <c r="A321" s="79" t="s">
        <v>1534</v>
      </c>
      <c r="B321" s="80" t="s">
        <v>1535</v>
      </c>
      <c r="C321" s="91"/>
      <c r="D321" s="82"/>
      <c r="E321" s="82"/>
      <c r="F321" s="82">
        <f t="shared" si="35"/>
        <v>0</v>
      </c>
      <c r="G321" s="28">
        <f t="shared" si="37"/>
        <v>0</v>
      </c>
      <c r="H321" s="82"/>
      <c r="I321" s="83">
        <f t="shared" si="33"/>
        <v>0</v>
      </c>
      <c r="J321" s="82"/>
      <c r="K321" s="29">
        <f t="shared" si="32"/>
        <v>0</v>
      </c>
      <c r="L321" s="82">
        <f t="shared" si="38"/>
        <v>0</v>
      </c>
      <c r="M321" s="84">
        <f t="shared" si="34"/>
        <v>0</v>
      </c>
      <c r="N321" s="82"/>
      <c r="O321" s="84">
        <f t="shared" si="36"/>
        <v>0</v>
      </c>
      <c r="P321" s="85">
        <f t="shared" si="39"/>
        <v>0</v>
      </c>
    </row>
    <row r="322" spans="1:16" ht="15" hidden="1">
      <c r="A322" s="71" t="s">
        <v>1536</v>
      </c>
      <c r="B322" s="72" t="s">
        <v>1537</v>
      </c>
      <c r="C322" s="92"/>
      <c r="D322" s="74">
        <f>SUM(D323:D345)</f>
        <v>0</v>
      </c>
      <c r="E322" s="74">
        <f>SUM(E323:E345)</f>
        <v>0</v>
      </c>
      <c r="F322" s="82">
        <f t="shared" si="35"/>
        <v>0</v>
      </c>
      <c r="G322" s="28">
        <f t="shared" si="37"/>
        <v>0</v>
      </c>
      <c r="H322" s="74">
        <f>SUM(H323:H345)</f>
        <v>0</v>
      </c>
      <c r="I322" s="83">
        <f t="shared" si="33"/>
        <v>0</v>
      </c>
      <c r="J322" s="74">
        <f>SUM(J323:J345)</f>
        <v>0</v>
      </c>
      <c r="K322" s="29">
        <f t="shared" si="32"/>
        <v>0</v>
      </c>
      <c r="L322" s="82">
        <f t="shared" si="38"/>
        <v>0</v>
      </c>
      <c r="M322" s="84">
        <f t="shared" si="34"/>
        <v>0</v>
      </c>
      <c r="N322" s="74">
        <f>SUM(N323:N345)</f>
        <v>0</v>
      </c>
      <c r="O322" s="84">
        <f t="shared" si="36"/>
        <v>0</v>
      </c>
      <c r="P322" s="85">
        <f t="shared" si="39"/>
        <v>0</v>
      </c>
    </row>
    <row r="323" spans="1:16" ht="22.5" hidden="1">
      <c r="A323" s="79" t="s">
        <v>1538</v>
      </c>
      <c r="B323" s="80" t="s">
        <v>1539</v>
      </c>
      <c r="C323" s="91"/>
      <c r="D323" s="82"/>
      <c r="E323" s="82"/>
      <c r="F323" s="82">
        <f t="shared" si="35"/>
        <v>0</v>
      </c>
      <c r="G323" s="28">
        <f t="shared" si="37"/>
        <v>0</v>
      </c>
      <c r="H323" s="82"/>
      <c r="I323" s="83">
        <f t="shared" si="33"/>
        <v>0</v>
      </c>
      <c r="J323" s="82"/>
      <c r="K323" s="29">
        <f t="shared" si="32"/>
        <v>0</v>
      </c>
      <c r="L323" s="82">
        <f t="shared" si="38"/>
        <v>0</v>
      </c>
      <c r="M323" s="84">
        <f t="shared" si="34"/>
        <v>0</v>
      </c>
      <c r="N323" s="82"/>
      <c r="O323" s="84">
        <f t="shared" si="36"/>
        <v>0</v>
      </c>
      <c r="P323" s="85">
        <f t="shared" si="39"/>
        <v>0</v>
      </c>
    </row>
    <row r="324" spans="1:16" ht="33.75" hidden="1">
      <c r="A324" s="79" t="s">
        <v>1540</v>
      </c>
      <c r="B324" s="80" t="s">
        <v>1541</v>
      </c>
      <c r="C324" s="91"/>
      <c r="D324" s="82"/>
      <c r="E324" s="82"/>
      <c r="F324" s="82">
        <f t="shared" si="35"/>
        <v>0</v>
      </c>
      <c r="G324" s="28">
        <f t="shared" si="37"/>
        <v>0</v>
      </c>
      <c r="H324" s="82"/>
      <c r="I324" s="83">
        <f t="shared" si="33"/>
        <v>0</v>
      </c>
      <c r="J324" s="82"/>
      <c r="K324" s="29">
        <f t="shared" si="32"/>
        <v>0</v>
      </c>
      <c r="L324" s="82">
        <f t="shared" si="38"/>
        <v>0</v>
      </c>
      <c r="M324" s="84">
        <f t="shared" si="34"/>
        <v>0</v>
      </c>
      <c r="N324" s="82"/>
      <c r="O324" s="84">
        <f t="shared" si="36"/>
        <v>0</v>
      </c>
      <c r="P324" s="85">
        <f t="shared" si="39"/>
        <v>0</v>
      </c>
    </row>
    <row r="325" spans="1:16" ht="22.5" hidden="1">
      <c r="A325" s="79" t="s">
        <v>1542</v>
      </c>
      <c r="B325" s="80" t="s">
        <v>1543</v>
      </c>
      <c r="C325" s="91"/>
      <c r="D325" s="82"/>
      <c r="E325" s="82"/>
      <c r="F325" s="82">
        <f t="shared" si="35"/>
        <v>0</v>
      </c>
      <c r="G325" s="28">
        <f t="shared" si="37"/>
        <v>0</v>
      </c>
      <c r="H325" s="82"/>
      <c r="I325" s="83">
        <f t="shared" si="33"/>
        <v>0</v>
      </c>
      <c r="J325" s="82"/>
      <c r="K325" s="29">
        <f t="shared" si="32"/>
        <v>0</v>
      </c>
      <c r="L325" s="82">
        <f t="shared" si="38"/>
        <v>0</v>
      </c>
      <c r="M325" s="84">
        <f t="shared" si="34"/>
        <v>0</v>
      </c>
      <c r="N325" s="82"/>
      <c r="O325" s="84">
        <f t="shared" si="36"/>
        <v>0</v>
      </c>
      <c r="P325" s="85">
        <f t="shared" si="39"/>
        <v>0</v>
      </c>
    </row>
    <row r="326" spans="1:16" ht="22.5" hidden="1">
      <c r="A326" s="79" t="s">
        <v>1544</v>
      </c>
      <c r="B326" s="80" t="s">
        <v>1545</v>
      </c>
      <c r="C326" s="91"/>
      <c r="D326" s="82"/>
      <c r="E326" s="82"/>
      <c r="F326" s="82">
        <f t="shared" si="35"/>
        <v>0</v>
      </c>
      <c r="G326" s="28">
        <f t="shared" si="37"/>
        <v>0</v>
      </c>
      <c r="H326" s="82"/>
      <c r="I326" s="83">
        <f t="shared" si="33"/>
        <v>0</v>
      </c>
      <c r="J326" s="82"/>
      <c r="K326" s="29">
        <f t="shared" si="32"/>
        <v>0</v>
      </c>
      <c r="L326" s="82">
        <f t="shared" si="38"/>
        <v>0</v>
      </c>
      <c r="M326" s="84">
        <f t="shared" si="34"/>
        <v>0</v>
      </c>
      <c r="N326" s="82"/>
      <c r="O326" s="84">
        <f t="shared" si="36"/>
        <v>0</v>
      </c>
      <c r="P326" s="85">
        <f t="shared" si="39"/>
        <v>0</v>
      </c>
    </row>
    <row r="327" spans="1:16" ht="33.75" hidden="1">
      <c r="A327" s="79" t="s">
        <v>1546</v>
      </c>
      <c r="B327" s="80" t="s">
        <v>1547</v>
      </c>
      <c r="C327" s="91"/>
      <c r="D327" s="82"/>
      <c r="E327" s="82"/>
      <c r="F327" s="82">
        <f t="shared" si="35"/>
        <v>0</v>
      </c>
      <c r="G327" s="28">
        <f t="shared" si="37"/>
        <v>0</v>
      </c>
      <c r="H327" s="82"/>
      <c r="I327" s="83">
        <f t="shared" si="33"/>
        <v>0</v>
      </c>
      <c r="J327" s="82"/>
      <c r="K327" s="29">
        <f aca="true" t="shared" si="40" ref="K327:K390">IF(OR(J327=0,F327=0),0,J327/F327)*100</f>
        <v>0</v>
      </c>
      <c r="L327" s="82">
        <f t="shared" si="38"/>
        <v>0</v>
      </c>
      <c r="M327" s="84">
        <f t="shared" si="34"/>
        <v>0</v>
      </c>
      <c r="N327" s="82"/>
      <c r="O327" s="84">
        <f t="shared" si="36"/>
        <v>0</v>
      </c>
      <c r="P327" s="85">
        <f t="shared" si="39"/>
        <v>0</v>
      </c>
    </row>
    <row r="328" spans="1:16" ht="45" hidden="1">
      <c r="A328" s="79" t="s">
        <v>1548</v>
      </c>
      <c r="B328" s="80" t="s">
        <v>1549</v>
      </c>
      <c r="C328" s="91"/>
      <c r="D328" s="82"/>
      <c r="E328" s="82"/>
      <c r="F328" s="82">
        <f t="shared" si="35"/>
        <v>0</v>
      </c>
      <c r="G328" s="28">
        <f t="shared" si="37"/>
        <v>0</v>
      </c>
      <c r="H328" s="82"/>
      <c r="I328" s="83">
        <f aca="true" t="shared" si="41" ref="I328:I391">SUM(F328-H328)</f>
        <v>0</v>
      </c>
      <c r="J328" s="82"/>
      <c r="K328" s="29">
        <f t="shared" si="40"/>
        <v>0</v>
      </c>
      <c r="L328" s="82">
        <f t="shared" si="38"/>
        <v>0</v>
      </c>
      <c r="M328" s="84">
        <f aca="true" t="shared" si="42" ref="M328:M391">IF(OR(L328=0,F328=0),0,L328/F328)*100</f>
        <v>0</v>
      </c>
      <c r="N328" s="82"/>
      <c r="O328" s="84">
        <f t="shared" si="36"/>
        <v>0</v>
      </c>
      <c r="P328" s="85">
        <f t="shared" si="39"/>
        <v>0</v>
      </c>
    </row>
    <row r="329" spans="1:16" ht="33.75" hidden="1">
      <c r="A329" s="79" t="s">
        <v>1550</v>
      </c>
      <c r="B329" s="80" t="s">
        <v>1551</v>
      </c>
      <c r="C329" s="91"/>
      <c r="D329" s="82"/>
      <c r="E329" s="82"/>
      <c r="F329" s="82">
        <f aca="true" t="shared" si="43" ref="F329:F392">SUM(D329+E329)</f>
        <v>0</v>
      </c>
      <c r="G329" s="28">
        <f t="shared" si="37"/>
        <v>0</v>
      </c>
      <c r="H329" s="82"/>
      <c r="I329" s="83">
        <f t="shared" si="41"/>
        <v>0</v>
      </c>
      <c r="J329" s="82"/>
      <c r="K329" s="29">
        <f t="shared" si="40"/>
        <v>0</v>
      </c>
      <c r="L329" s="82">
        <f t="shared" si="38"/>
        <v>0</v>
      </c>
      <c r="M329" s="84">
        <f t="shared" si="42"/>
        <v>0</v>
      </c>
      <c r="N329" s="82"/>
      <c r="O329" s="84">
        <f aca="true" t="shared" si="44" ref="O329:O392">IF(OR(N329=0,F329=0),0,N329/F329)*100</f>
        <v>0</v>
      </c>
      <c r="P329" s="85">
        <f t="shared" si="39"/>
        <v>0</v>
      </c>
    </row>
    <row r="330" spans="1:16" ht="33.75" hidden="1">
      <c r="A330" s="79" t="s">
        <v>1552</v>
      </c>
      <c r="B330" s="80" t="s">
        <v>1553</v>
      </c>
      <c r="C330" s="91"/>
      <c r="D330" s="82"/>
      <c r="E330" s="82"/>
      <c r="F330" s="82">
        <f t="shared" si="43"/>
        <v>0</v>
      </c>
      <c r="G330" s="28">
        <f t="shared" si="37"/>
        <v>0</v>
      </c>
      <c r="H330" s="82"/>
      <c r="I330" s="83">
        <f t="shared" si="41"/>
        <v>0</v>
      </c>
      <c r="J330" s="82"/>
      <c r="K330" s="29">
        <f t="shared" si="40"/>
        <v>0</v>
      </c>
      <c r="L330" s="82">
        <f t="shared" si="38"/>
        <v>0</v>
      </c>
      <c r="M330" s="84">
        <f t="shared" si="42"/>
        <v>0</v>
      </c>
      <c r="N330" s="82"/>
      <c r="O330" s="84">
        <f t="shared" si="44"/>
        <v>0</v>
      </c>
      <c r="P330" s="85">
        <f t="shared" si="39"/>
        <v>0</v>
      </c>
    </row>
    <row r="331" spans="1:16" ht="15" hidden="1">
      <c r="A331" s="79" t="s">
        <v>1554</v>
      </c>
      <c r="B331" s="80" t="s">
        <v>1555</v>
      </c>
      <c r="C331" s="91"/>
      <c r="D331" s="82"/>
      <c r="E331" s="82"/>
      <c r="F331" s="82">
        <f t="shared" si="43"/>
        <v>0</v>
      </c>
      <c r="G331" s="28">
        <f aca="true" t="shared" si="45" ref="G331:G394">IF(OR(F331=0,F$813=0),0,F331/F$813)*100</f>
        <v>0</v>
      </c>
      <c r="H331" s="82"/>
      <c r="I331" s="83">
        <f t="shared" si="41"/>
        <v>0</v>
      </c>
      <c r="J331" s="82"/>
      <c r="K331" s="29">
        <f t="shared" si="40"/>
        <v>0</v>
      </c>
      <c r="L331" s="82">
        <f t="shared" si="38"/>
        <v>0</v>
      </c>
      <c r="M331" s="84">
        <f t="shared" si="42"/>
        <v>0</v>
      </c>
      <c r="N331" s="82"/>
      <c r="O331" s="84">
        <f t="shared" si="44"/>
        <v>0</v>
      </c>
      <c r="P331" s="85">
        <f t="shared" si="39"/>
        <v>0</v>
      </c>
    </row>
    <row r="332" spans="1:16" ht="15" hidden="1">
      <c r="A332" s="79" t="s">
        <v>1556</v>
      </c>
      <c r="B332" s="80" t="s">
        <v>1557</v>
      </c>
      <c r="C332" s="91"/>
      <c r="D332" s="82"/>
      <c r="E332" s="82"/>
      <c r="F332" s="82">
        <f t="shared" si="43"/>
        <v>0</v>
      </c>
      <c r="G332" s="28">
        <f t="shared" si="45"/>
        <v>0</v>
      </c>
      <c r="H332" s="82"/>
      <c r="I332" s="83">
        <f t="shared" si="41"/>
        <v>0</v>
      </c>
      <c r="J332" s="82"/>
      <c r="K332" s="29">
        <f t="shared" si="40"/>
        <v>0</v>
      </c>
      <c r="L332" s="82">
        <f t="shared" si="38"/>
        <v>0</v>
      </c>
      <c r="M332" s="84">
        <f t="shared" si="42"/>
        <v>0</v>
      </c>
      <c r="N332" s="82"/>
      <c r="O332" s="84">
        <f t="shared" si="44"/>
        <v>0</v>
      </c>
      <c r="P332" s="85">
        <f t="shared" si="39"/>
        <v>0</v>
      </c>
    </row>
    <row r="333" spans="1:16" ht="22.5" hidden="1">
      <c r="A333" s="79" t="s">
        <v>1558</v>
      </c>
      <c r="B333" s="80" t="s">
        <v>1559</v>
      </c>
      <c r="C333" s="91"/>
      <c r="D333" s="82"/>
      <c r="E333" s="82"/>
      <c r="F333" s="82">
        <f t="shared" si="43"/>
        <v>0</v>
      </c>
      <c r="G333" s="28">
        <f t="shared" si="45"/>
        <v>0</v>
      </c>
      <c r="H333" s="82"/>
      <c r="I333" s="83">
        <f t="shared" si="41"/>
        <v>0</v>
      </c>
      <c r="J333" s="82"/>
      <c r="K333" s="29">
        <f t="shared" si="40"/>
        <v>0</v>
      </c>
      <c r="L333" s="82">
        <f t="shared" si="38"/>
        <v>0</v>
      </c>
      <c r="M333" s="84">
        <f t="shared" si="42"/>
        <v>0</v>
      </c>
      <c r="N333" s="82"/>
      <c r="O333" s="84">
        <f t="shared" si="44"/>
        <v>0</v>
      </c>
      <c r="P333" s="85">
        <f t="shared" si="39"/>
        <v>0</v>
      </c>
    </row>
    <row r="334" spans="1:16" ht="22.5" hidden="1">
      <c r="A334" s="79" t="s">
        <v>1560</v>
      </c>
      <c r="B334" s="80" t="s">
        <v>1561</v>
      </c>
      <c r="C334" s="91"/>
      <c r="D334" s="82"/>
      <c r="E334" s="82"/>
      <c r="F334" s="82">
        <f t="shared" si="43"/>
        <v>0</v>
      </c>
      <c r="G334" s="28">
        <f t="shared" si="45"/>
        <v>0</v>
      </c>
      <c r="H334" s="82"/>
      <c r="I334" s="83">
        <f t="shared" si="41"/>
        <v>0</v>
      </c>
      <c r="J334" s="82"/>
      <c r="K334" s="29">
        <f t="shared" si="40"/>
        <v>0</v>
      </c>
      <c r="L334" s="82">
        <f t="shared" si="38"/>
        <v>0</v>
      </c>
      <c r="M334" s="84">
        <f t="shared" si="42"/>
        <v>0</v>
      </c>
      <c r="N334" s="82"/>
      <c r="O334" s="84">
        <f t="shared" si="44"/>
        <v>0</v>
      </c>
      <c r="P334" s="85">
        <f t="shared" si="39"/>
        <v>0</v>
      </c>
    </row>
    <row r="335" spans="1:16" ht="33.75" hidden="1">
      <c r="A335" s="79" t="s">
        <v>1562</v>
      </c>
      <c r="B335" s="80" t="s">
        <v>1563</v>
      </c>
      <c r="C335" s="91"/>
      <c r="D335" s="82"/>
      <c r="E335" s="82"/>
      <c r="F335" s="82">
        <f t="shared" si="43"/>
        <v>0</v>
      </c>
      <c r="G335" s="28">
        <f t="shared" si="45"/>
        <v>0</v>
      </c>
      <c r="H335" s="82"/>
      <c r="I335" s="83">
        <f t="shared" si="41"/>
        <v>0</v>
      </c>
      <c r="J335" s="82"/>
      <c r="K335" s="29">
        <f t="shared" si="40"/>
        <v>0</v>
      </c>
      <c r="L335" s="82">
        <f t="shared" si="38"/>
        <v>0</v>
      </c>
      <c r="M335" s="84">
        <f t="shared" si="42"/>
        <v>0</v>
      </c>
      <c r="N335" s="82"/>
      <c r="O335" s="84">
        <f t="shared" si="44"/>
        <v>0</v>
      </c>
      <c r="P335" s="85">
        <f t="shared" si="39"/>
        <v>0</v>
      </c>
    </row>
    <row r="336" spans="1:16" ht="22.5" hidden="1">
      <c r="A336" s="79" t="s">
        <v>1564</v>
      </c>
      <c r="B336" s="80" t="s">
        <v>1565</v>
      </c>
      <c r="C336" s="91"/>
      <c r="D336" s="82"/>
      <c r="E336" s="82"/>
      <c r="F336" s="82">
        <f t="shared" si="43"/>
        <v>0</v>
      </c>
      <c r="G336" s="28">
        <f t="shared" si="45"/>
        <v>0</v>
      </c>
      <c r="H336" s="82"/>
      <c r="I336" s="83">
        <f t="shared" si="41"/>
        <v>0</v>
      </c>
      <c r="J336" s="82"/>
      <c r="K336" s="29">
        <f t="shared" si="40"/>
        <v>0</v>
      </c>
      <c r="L336" s="82">
        <f t="shared" si="38"/>
        <v>0</v>
      </c>
      <c r="M336" s="84">
        <f t="shared" si="42"/>
        <v>0</v>
      </c>
      <c r="N336" s="82"/>
      <c r="O336" s="84">
        <f t="shared" si="44"/>
        <v>0</v>
      </c>
      <c r="P336" s="85">
        <f t="shared" si="39"/>
        <v>0</v>
      </c>
    </row>
    <row r="337" spans="1:16" ht="22.5" hidden="1">
      <c r="A337" s="79" t="s">
        <v>1566</v>
      </c>
      <c r="B337" s="80" t="s">
        <v>1567</v>
      </c>
      <c r="C337" s="91"/>
      <c r="D337" s="82"/>
      <c r="E337" s="82"/>
      <c r="F337" s="82">
        <f t="shared" si="43"/>
        <v>0</v>
      </c>
      <c r="G337" s="28">
        <f t="shared" si="45"/>
        <v>0</v>
      </c>
      <c r="H337" s="82"/>
      <c r="I337" s="83">
        <f t="shared" si="41"/>
        <v>0</v>
      </c>
      <c r="J337" s="82"/>
      <c r="K337" s="29">
        <f t="shared" si="40"/>
        <v>0</v>
      </c>
      <c r="L337" s="82">
        <f t="shared" si="38"/>
        <v>0</v>
      </c>
      <c r="M337" s="84">
        <f t="shared" si="42"/>
        <v>0</v>
      </c>
      <c r="N337" s="82"/>
      <c r="O337" s="84">
        <f t="shared" si="44"/>
        <v>0</v>
      </c>
      <c r="P337" s="85">
        <f t="shared" si="39"/>
        <v>0</v>
      </c>
    </row>
    <row r="338" spans="1:16" ht="22.5" hidden="1">
      <c r="A338" s="79" t="s">
        <v>1568</v>
      </c>
      <c r="B338" s="80" t="s">
        <v>1569</v>
      </c>
      <c r="C338" s="91"/>
      <c r="D338" s="82"/>
      <c r="E338" s="82"/>
      <c r="F338" s="82">
        <f t="shared" si="43"/>
        <v>0</v>
      </c>
      <c r="G338" s="28">
        <f t="shared" si="45"/>
        <v>0</v>
      </c>
      <c r="H338" s="82"/>
      <c r="I338" s="83">
        <f t="shared" si="41"/>
        <v>0</v>
      </c>
      <c r="J338" s="82"/>
      <c r="K338" s="29">
        <f t="shared" si="40"/>
        <v>0</v>
      </c>
      <c r="L338" s="82">
        <f t="shared" si="38"/>
        <v>0</v>
      </c>
      <c r="M338" s="84">
        <f t="shared" si="42"/>
        <v>0</v>
      </c>
      <c r="N338" s="82"/>
      <c r="O338" s="84">
        <f t="shared" si="44"/>
        <v>0</v>
      </c>
      <c r="P338" s="85">
        <f t="shared" si="39"/>
        <v>0</v>
      </c>
    </row>
    <row r="339" spans="1:16" ht="22.5" hidden="1">
      <c r="A339" s="79" t="s">
        <v>1570</v>
      </c>
      <c r="B339" s="80" t="s">
        <v>1571</v>
      </c>
      <c r="C339" s="91"/>
      <c r="D339" s="82"/>
      <c r="E339" s="82"/>
      <c r="F339" s="82">
        <f t="shared" si="43"/>
        <v>0</v>
      </c>
      <c r="G339" s="28">
        <f t="shared" si="45"/>
        <v>0</v>
      </c>
      <c r="H339" s="82"/>
      <c r="I339" s="83">
        <f t="shared" si="41"/>
        <v>0</v>
      </c>
      <c r="J339" s="82"/>
      <c r="K339" s="29">
        <f t="shared" si="40"/>
        <v>0</v>
      </c>
      <c r="L339" s="82">
        <f t="shared" si="38"/>
        <v>0</v>
      </c>
      <c r="M339" s="84">
        <f t="shared" si="42"/>
        <v>0</v>
      </c>
      <c r="N339" s="82"/>
      <c r="O339" s="84">
        <f t="shared" si="44"/>
        <v>0</v>
      </c>
      <c r="P339" s="85">
        <f t="shared" si="39"/>
        <v>0</v>
      </c>
    </row>
    <row r="340" spans="1:16" ht="15" hidden="1">
      <c r="A340" s="79" t="s">
        <v>1572</v>
      </c>
      <c r="B340" s="80" t="s">
        <v>1573</v>
      </c>
      <c r="C340" s="91"/>
      <c r="D340" s="82"/>
      <c r="E340" s="82"/>
      <c r="F340" s="82">
        <f t="shared" si="43"/>
        <v>0</v>
      </c>
      <c r="G340" s="28">
        <f t="shared" si="45"/>
        <v>0</v>
      </c>
      <c r="H340" s="82"/>
      <c r="I340" s="83">
        <f t="shared" si="41"/>
        <v>0</v>
      </c>
      <c r="J340" s="82"/>
      <c r="K340" s="29">
        <f t="shared" si="40"/>
        <v>0</v>
      </c>
      <c r="L340" s="82">
        <f aca="true" t="shared" si="46" ref="L340:L405">SUM(N340-J340)</f>
        <v>0</v>
      </c>
      <c r="M340" s="84">
        <f t="shared" si="42"/>
        <v>0</v>
      </c>
      <c r="N340" s="82"/>
      <c r="O340" s="84">
        <f t="shared" si="44"/>
        <v>0</v>
      </c>
      <c r="P340" s="85">
        <f aca="true" t="shared" si="47" ref="P340:P405">SUM(F340-N340)</f>
        <v>0</v>
      </c>
    </row>
    <row r="341" spans="1:16" ht="15" hidden="1">
      <c r="A341" s="79" t="s">
        <v>1574</v>
      </c>
      <c r="B341" s="80" t="s">
        <v>1575</v>
      </c>
      <c r="C341" s="91"/>
      <c r="D341" s="82"/>
      <c r="E341" s="82"/>
      <c r="F341" s="82">
        <f t="shared" si="43"/>
        <v>0</v>
      </c>
      <c r="G341" s="28">
        <f t="shared" si="45"/>
        <v>0</v>
      </c>
      <c r="H341" s="82"/>
      <c r="I341" s="83">
        <f t="shared" si="41"/>
        <v>0</v>
      </c>
      <c r="J341" s="82"/>
      <c r="K341" s="29">
        <f t="shared" si="40"/>
        <v>0</v>
      </c>
      <c r="L341" s="82">
        <f t="shared" si="46"/>
        <v>0</v>
      </c>
      <c r="M341" s="84">
        <f t="shared" si="42"/>
        <v>0</v>
      </c>
      <c r="N341" s="82"/>
      <c r="O341" s="84">
        <f t="shared" si="44"/>
        <v>0</v>
      </c>
      <c r="P341" s="85">
        <f t="shared" si="47"/>
        <v>0</v>
      </c>
    </row>
    <row r="342" spans="1:16" ht="15" hidden="1">
      <c r="A342" s="79" t="s">
        <v>1576</v>
      </c>
      <c r="B342" s="80" t="s">
        <v>1577</v>
      </c>
      <c r="C342" s="91"/>
      <c r="D342" s="82"/>
      <c r="E342" s="82"/>
      <c r="F342" s="82">
        <f t="shared" si="43"/>
        <v>0</v>
      </c>
      <c r="G342" s="28">
        <f t="shared" si="45"/>
        <v>0</v>
      </c>
      <c r="H342" s="82"/>
      <c r="I342" s="83">
        <f t="shared" si="41"/>
        <v>0</v>
      </c>
      <c r="J342" s="82"/>
      <c r="K342" s="29">
        <f t="shared" si="40"/>
        <v>0</v>
      </c>
      <c r="L342" s="82">
        <f t="shared" si="46"/>
        <v>0</v>
      </c>
      <c r="M342" s="84">
        <f t="shared" si="42"/>
        <v>0</v>
      </c>
      <c r="N342" s="82"/>
      <c r="O342" s="84">
        <f t="shared" si="44"/>
        <v>0</v>
      </c>
      <c r="P342" s="85">
        <f t="shared" si="47"/>
        <v>0</v>
      </c>
    </row>
    <row r="343" spans="1:16" ht="33.75" hidden="1">
      <c r="A343" s="79" t="s">
        <v>1578</v>
      </c>
      <c r="B343" s="80" t="s">
        <v>1579</v>
      </c>
      <c r="C343" s="91"/>
      <c r="D343" s="82"/>
      <c r="E343" s="82"/>
      <c r="F343" s="82">
        <f t="shared" si="43"/>
        <v>0</v>
      </c>
      <c r="G343" s="28">
        <f t="shared" si="45"/>
        <v>0</v>
      </c>
      <c r="H343" s="82"/>
      <c r="I343" s="83">
        <f t="shared" si="41"/>
        <v>0</v>
      </c>
      <c r="J343" s="82"/>
      <c r="K343" s="29">
        <f t="shared" si="40"/>
        <v>0</v>
      </c>
      <c r="L343" s="82">
        <f t="shared" si="46"/>
        <v>0</v>
      </c>
      <c r="M343" s="84">
        <f t="shared" si="42"/>
        <v>0</v>
      </c>
      <c r="N343" s="82"/>
      <c r="O343" s="84">
        <f t="shared" si="44"/>
        <v>0</v>
      </c>
      <c r="P343" s="85">
        <f t="shared" si="47"/>
        <v>0</v>
      </c>
    </row>
    <row r="344" spans="1:16" ht="33.75" hidden="1">
      <c r="A344" s="79" t="s">
        <v>1580</v>
      </c>
      <c r="B344" s="80" t="s">
        <v>1581</v>
      </c>
      <c r="C344" s="91"/>
      <c r="D344" s="82"/>
      <c r="E344" s="82"/>
      <c r="F344" s="82">
        <f>SUM(D344+E344)</f>
        <v>0</v>
      </c>
      <c r="G344" s="28">
        <f t="shared" si="45"/>
        <v>0</v>
      </c>
      <c r="H344" s="82"/>
      <c r="I344" s="83">
        <f>SUM(F344-H344)</f>
        <v>0</v>
      </c>
      <c r="J344" s="82"/>
      <c r="K344" s="29">
        <f>IF(OR(J344=0,F344=0),0,J344/F344)*100</f>
        <v>0</v>
      </c>
      <c r="L344" s="82">
        <f>SUM(N344-J344)</f>
        <v>0</v>
      </c>
      <c r="M344" s="84">
        <f>IF(OR(L344=0,F344=0),0,L344/F344)*100</f>
        <v>0</v>
      </c>
      <c r="N344" s="82"/>
      <c r="O344" s="84">
        <f>IF(OR(N344=0,F344=0),0,N344/F344)*100</f>
        <v>0</v>
      </c>
      <c r="P344" s="85">
        <f>SUM(F344-N344)</f>
        <v>0</v>
      </c>
    </row>
    <row r="345" spans="1:16" ht="15" hidden="1">
      <c r="A345" s="79" t="s">
        <v>1582</v>
      </c>
      <c r="B345" s="80"/>
      <c r="C345" s="91"/>
      <c r="D345" s="82"/>
      <c r="E345" s="82"/>
      <c r="F345" s="82">
        <f t="shared" si="43"/>
        <v>0</v>
      </c>
      <c r="G345" s="28">
        <f t="shared" si="45"/>
        <v>0</v>
      </c>
      <c r="H345" s="82"/>
      <c r="I345" s="83">
        <f t="shared" si="41"/>
        <v>0</v>
      </c>
      <c r="J345" s="82"/>
      <c r="K345" s="29">
        <f t="shared" si="40"/>
        <v>0</v>
      </c>
      <c r="L345" s="82">
        <f t="shared" si="46"/>
        <v>0</v>
      </c>
      <c r="M345" s="84">
        <f t="shared" si="42"/>
        <v>0</v>
      </c>
      <c r="N345" s="82"/>
      <c r="O345" s="84">
        <f t="shared" si="44"/>
        <v>0</v>
      </c>
      <c r="P345" s="85">
        <f t="shared" si="47"/>
        <v>0</v>
      </c>
    </row>
    <row r="346" spans="1:16" ht="15" hidden="1">
      <c r="A346" s="71" t="s">
        <v>1583</v>
      </c>
      <c r="B346" s="72" t="s">
        <v>1584</v>
      </c>
      <c r="C346" s="92"/>
      <c r="D346" s="74">
        <f>SUM(D347:D363)</f>
        <v>0</v>
      </c>
      <c r="E346" s="74">
        <f>SUM(E347:E363)</f>
        <v>0</v>
      </c>
      <c r="F346" s="82">
        <f t="shared" si="43"/>
        <v>0</v>
      </c>
      <c r="G346" s="28">
        <f t="shared" si="45"/>
        <v>0</v>
      </c>
      <c r="H346" s="74">
        <f>SUM(H347:H363)</f>
        <v>0</v>
      </c>
      <c r="I346" s="83">
        <f t="shared" si="41"/>
        <v>0</v>
      </c>
      <c r="J346" s="74">
        <f>SUM(J347:J363)</f>
        <v>0</v>
      </c>
      <c r="K346" s="29">
        <f t="shared" si="40"/>
        <v>0</v>
      </c>
      <c r="L346" s="82">
        <f t="shared" si="46"/>
        <v>0</v>
      </c>
      <c r="M346" s="84">
        <f t="shared" si="42"/>
        <v>0</v>
      </c>
      <c r="N346" s="74">
        <f>SUM(N347:N363)</f>
        <v>0</v>
      </c>
      <c r="O346" s="84">
        <f t="shared" si="44"/>
        <v>0</v>
      </c>
      <c r="P346" s="85">
        <f t="shared" si="47"/>
        <v>0</v>
      </c>
    </row>
    <row r="347" spans="1:16" ht="22.5" hidden="1">
      <c r="A347" s="79" t="s">
        <v>1585</v>
      </c>
      <c r="B347" s="80" t="s">
        <v>1539</v>
      </c>
      <c r="C347" s="91"/>
      <c r="D347" s="82"/>
      <c r="E347" s="82"/>
      <c r="F347" s="82">
        <f t="shared" si="43"/>
        <v>0</v>
      </c>
      <c r="G347" s="28">
        <f t="shared" si="45"/>
        <v>0</v>
      </c>
      <c r="H347" s="82"/>
      <c r="I347" s="83">
        <f t="shared" si="41"/>
        <v>0</v>
      </c>
      <c r="J347" s="82"/>
      <c r="K347" s="29">
        <f t="shared" si="40"/>
        <v>0</v>
      </c>
      <c r="L347" s="82">
        <f t="shared" si="46"/>
        <v>0</v>
      </c>
      <c r="M347" s="84">
        <f t="shared" si="42"/>
        <v>0</v>
      </c>
      <c r="N347" s="82"/>
      <c r="O347" s="84">
        <f t="shared" si="44"/>
        <v>0</v>
      </c>
      <c r="P347" s="85">
        <f t="shared" si="47"/>
        <v>0</v>
      </c>
    </row>
    <row r="348" spans="1:16" ht="15" hidden="1">
      <c r="A348" s="79" t="s">
        <v>1586</v>
      </c>
      <c r="B348" s="80" t="s">
        <v>1587</v>
      </c>
      <c r="C348" s="91"/>
      <c r="D348" s="82"/>
      <c r="E348" s="82"/>
      <c r="F348" s="82">
        <f t="shared" si="43"/>
        <v>0</v>
      </c>
      <c r="G348" s="28">
        <f t="shared" si="45"/>
        <v>0</v>
      </c>
      <c r="H348" s="82"/>
      <c r="I348" s="83">
        <f t="shared" si="41"/>
        <v>0</v>
      </c>
      <c r="J348" s="82"/>
      <c r="K348" s="29">
        <f t="shared" si="40"/>
        <v>0</v>
      </c>
      <c r="L348" s="82">
        <f t="shared" si="46"/>
        <v>0</v>
      </c>
      <c r="M348" s="84">
        <f t="shared" si="42"/>
        <v>0</v>
      </c>
      <c r="N348" s="82"/>
      <c r="O348" s="84">
        <f t="shared" si="44"/>
        <v>0</v>
      </c>
      <c r="P348" s="85">
        <f t="shared" si="47"/>
        <v>0</v>
      </c>
    </row>
    <row r="349" spans="1:16" ht="22.5" hidden="1">
      <c r="A349" s="79" t="s">
        <v>1588</v>
      </c>
      <c r="B349" s="80" t="s">
        <v>1589</v>
      </c>
      <c r="C349" s="91"/>
      <c r="D349" s="82"/>
      <c r="E349" s="82"/>
      <c r="F349" s="82">
        <f t="shared" si="43"/>
        <v>0</v>
      </c>
      <c r="G349" s="28">
        <f t="shared" si="45"/>
        <v>0</v>
      </c>
      <c r="H349" s="82"/>
      <c r="I349" s="83">
        <f t="shared" si="41"/>
        <v>0</v>
      </c>
      <c r="J349" s="82"/>
      <c r="K349" s="29">
        <f t="shared" si="40"/>
        <v>0</v>
      </c>
      <c r="L349" s="82">
        <f t="shared" si="46"/>
        <v>0</v>
      </c>
      <c r="M349" s="84">
        <f t="shared" si="42"/>
        <v>0</v>
      </c>
      <c r="N349" s="82"/>
      <c r="O349" s="84">
        <f t="shared" si="44"/>
        <v>0</v>
      </c>
      <c r="P349" s="85">
        <f t="shared" si="47"/>
        <v>0</v>
      </c>
    </row>
    <row r="350" spans="1:16" ht="22.5" hidden="1">
      <c r="A350" s="79" t="s">
        <v>1590</v>
      </c>
      <c r="B350" s="80" t="s">
        <v>1591</v>
      </c>
      <c r="C350" s="91"/>
      <c r="D350" s="82"/>
      <c r="E350" s="82"/>
      <c r="F350" s="82">
        <f t="shared" si="43"/>
        <v>0</v>
      </c>
      <c r="G350" s="28">
        <f t="shared" si="45"/>
        <v>0</v>
      </c>
      <c r="H350" s="82"/>
      <c r="I350" s="83">
        <f t="shared" si="41"/>
        <v>0</v>
      </c>
      <c r="J350" s="82"/>
      <c r="K350" s="29">
        <f t="shared" si="40"/>
        <v>0</v>
      </c>
      <c r="L350" s="82">
        <f t="shared" si="46"/>
        <v>0</v>
      </c>
      <c r="M350" s="84">
        <f t="shared" si="42"/>
        <v>0</v>
      </c>
      <c r="N350" s="82"/>
      <c r="O350" s="84">
        <f t="shared" si="44"/>
        <v>0</v>
      </c>
      <c r="P350" s="85">
        <f t="shared" si="47"/>
        <v>0</v>
      </c>
    </row>
    <row r="351" spans="1:16" ht="22.5" hidden="1">
      <c r="A351" s="79" t="s">
        <v>1592</v>
      </c>
      <c r="B351" s="80" t="s">
        <v>1593</v>
      </c>
      <c r="C351" s="91"/>
      <c r="D351" s="82"/>
      <c r="E351" s="82"/>
      <c r="F351" s="82">
        <f t="shared" si="43"/>
        <v>0</v>
      </c>
      <c r="G351" s="28">
        <f t="shared" si="45"/>
        <v>0</v>
      </c>
      <c r="H351" s="82"/>
      <c r="I351" s="83">
        <f t="shared" si="41"/>
        <v>0</v>
      </c>
      <c r="J351" s="82"/>
      <c r="K351" s="29">
        <f t="shared" si="40"/>
        <v>0</v>
      </c>
      <c r="L351" s="82">
        <f t="shared" si="46"/>
        <v>0</v>
      </c>
      <c r="M351" s="84">
        <f t="shared" si="42"/>
        <v>0</v>
      </c>
      <c r="N351" s="82"/>
      <c r="O351" s="84">
        <f t="shared" si="44"/>
        <v>0</v>
      </c>
      <c r="P351" s="85">
        <f t="shared" si="47"/>
        <v>0</v>
      </c>
    </row>
    <row r="352" spans="1:16" ht="22.5" hidden="1">
      <c r="A352" s="79" t="s">
        <v>1594</v>
      </c>
      <c r="B352" s="80" t="s">
        <v>1595</v>
      </c>
      <c r="C352" s="91"/>
      <c r="D352" s="82"/>
      <c r="E352" s="82"/>
      <c r="F352" s="82">
        <f t="shared" si="43"/>
        <v>0</v>
      </c>
      <c r="G352" s="28">
        <f t="shared" si="45"/>
        <v>0</v>
      </c>
      <c r="H352" s="82"/>
      <c r="I352" s="83">
        <f t="shared" si="41"/>
        <v>0</v>
      </c>
      <c r="J352" s="82"/>
      <c r="K352" s="29">
        <f t="shared" si="40"/>
        <v>0</v>
      </c>
      <c r="L352" s="82">
        <f t="shared" si="46"/>
        <v>0</v>
      </c>
      <c r="M352" s="84">
        <f t="shared" si="42"/>
        <v>0</v>
      </c>
      <c r="N352" s="82"/>
      <c r="O352" s="84">
        <f t="shared" si="44"/>
        <v>0</v>
      </c>
      <c r="P352" s="85">
        <f t="shared" si="47"/>
        <v>0</v>
      </c>
    </row>
    <row r="353" spans="1:16" ht="22.5" hidden="1">
      <c r="A353" s="79" t="s">
        <v>1596</v>
      </c>
      <c r="B353" s="80" t="s">
        <v>1597</v>
      </c>
      <c r="C353" s="91"/>
      <c r="D353" s="82"/>
      <c r="E353" s="82"/>
      <c r="F353" s="82">
        <f t="shared" si="43"/>
        <v>0</v>
      </c>
      <c r="G353" s="28">
        <f t="shared" si="45"/>
        <v>0</v>
      </c>
      <c r="H353" s="82"/>
      <c r="I353" s="83">
        <f t="shared" si="41"/>
        <v>0</v>
      </c>
      <c r="J353" s="82"/>
      <c r="K353" s="29">
        <f t="shared" si="40"/>
        <v>0</v>
      </c>
      <c r="L353" s="82">
        <f t="shared" si="46"/>
        <v>0</v>
      </c>
      <c r="M353" s="84">
        <f t="shared" si="42"/>
        <v>0</v>
      </c>
      <c r="N353" s="82"/>
      <c r="O353" s="84">
        <f t="shared" si="44"/>
        <v>0</v>
      </c>
      <c r="P353" s="85">
        <f t="shared" si="47"/>
        <v>0</v>
      </c>
    </row>
    <row r="354" spans="1:16" ht="33.75" hidden="1">
      <c r="A354" s="79" t="s">
        <v>1598</v>
      </c>
      <c r="B354" s="80" t="s">
        <v>1599</v>
      </c>
      <c r="C354" s="91"/>
      <c r="D354" s="82"/>
      <c r="E354" s="82"/>
      <c r="F354" s="82">
        <f t="shared" si="43"/>
        <v>0</v>
      </c>
      <c r="G354" s="28">
        <f t="shared" si="45"/>
        <v>0</v>
      </c>
      <c r="H354" s="82"/>
      <c r="I354" s="83">
        <f t="shared" si="41"/>
        <v>0</v>
      </c>
      <c r="J354" s="82"/>
      <c r="K354" s="29">
        <f t="shared" si="40"/>
        <v>0</v>
      </c>
      <c r="L354" s="82">
        <f t="shared" si="46"/>
        <v>0</v>
      </c>
      <c r="M354" s="84">
        <f t="shared" si="42"/>
        <v>0</v>
      </c>
      <c r="N354" s="82"/>
      <c r="O354" s="84">
        <f t="shared" si="44"/>
        <v>0</v>
      </c>
      <c r="P354" s="85">
        <f t="shared" si="47"/>
        <v>0</v>
      </c>
    </row>
    <row r="355" spans="1:16" ht="22.5" hidden="1">
      <c r="A355" s="79" t="s">
        <v>1600</v>
      </c>
      <c r="B355" s="80" t="s">
        <v>1601</v>
      </c>
      <c r="C355" s="91"/>
      <c r="D355" s="82"/>
      <c r="E355" s="82"/>
      <c r="F355" s="82">
        <f t="shared" si="43"/>
        <v>0</v>
      </c>
      <c r="G355" s="28">
        <f t="shared" si="45"/>
        <v>0</v>
      </c>
      <c r="H355" s="82"/>
      <c r="I355" s="83">
        <f t="shared" si="41"/>
        <v>0</v>
      </c>
      <c r="J355" s="82"/>
      <c r="K355" s="29">
        <f t="shared" si="40"/>
        <v>0</v>
      </c>
      <c r="L355" s="82">
        <f t="shared" si="46"/>
        <v>0</v>
      </c>
      <c r="M355" s="84">
        <f t="shared" si="42"/>
        <v>0</v>
      </c>
      <c r="N355" s="82"/>
      <c r="O355" s="84">
        <f t="shared" si="44"/>
        <v>0</v>
      </c>
      <c r="P355" s="85">
        <f t="shared" si="47"/>
        <v>0</v>
      </c>
    </row>
    <row r="356" spans="1:16" ht="33.75" hidden="1">
      <c r="A356" s="79" t="s">
        <v>1602</v>
      </c>
      <c r="B356" s="80" t="s">
        <v>1603</v>
      </c>
      <c r="C356" s="91"/>
      <c r="D356" s="82"/>
      <c r="E356" s="82"/>
      <c r="F356" s="82">
        <f t="shared" si="43"/>
        <v>0</v>
      </c>
      <c r="G356" s="28">
        <f t="shared" si="45"/>
        <v>0</v>
      </c>
      <c r="H356" s="82"/>
      <c r="I356" s="83">
        <f t="shared" si="41"/>
        <v>0</v>
      </c>
      <c r="J356" s="82"/>
      <c r="K356" s="29">
        <f t="shared" si="40"/>
        <v>0</v>
      </c>
      <c r="L356" s="82">
        <f t="shared" si="46"/>
        <v>0</v>
      </c>
      <c r="M356" s="84">
        <f t="shared" si="42"/>
        <v>0</v>
      </c>
      <c r="N356" s="82"/>
      <c r="O356" s="84">
        <f t="shared" si="44"/>
        <v>0</v>
      </c>
      <c r="P356" s="85">
        <f t="shared" si="47"/>
        <v>0</v>
      </c>
    </row>
    <row r="357" spans="1:16" ht="33.75" hidden="1">
      <c r="A357" s="79" t="s">
        <v>1604</v>
      </c>
      <c r="B357" s="80" t="s">
        <v>1605</v>
      </c>
      <c r="C357" s="91"/>
      <c r="D357" s="82"/>
      <c r="E357" s="82"/>
      <c r="F357" s="82">
        <f t="shared" si="43"/>
        <v>0</v>
      </c>
      <c r="G357" s="28">
        <f t="shared" si="45"/>
        <v>0</v>
      </c>
      <c r="H357" s="82"/>
      <c r="I357" s="83">
        <f t="shared" si="41"/>
        <v>0</v>
      </c>
      <c r="J357" s="82"/>
      <c r="K357" s="29">
        <f t="shared" si="40"/>
        <v>0</v>
      </c>
      <c r="L357" s="82">
        <f t="shared" si="46"/>
        <v>0</v>
      </c>
      <c r="M357" s="84">
        <f t="shared" si="42"/>
        <v>0</v>
      </c>
      <c r="N357" s="82"/>
      <c r="O357" s="84">
        <f t="shared" si="44"/>
        <v>0</v>
      </c>
      <c r="P357" s="85">
        <f t="shared" si="47"/>
        <v>0</v>
      </c>
    </row>
    <row r="358" spans="1:16" ht="33.75" hidden="1">
      <c r="A358" s="79" t="s">
        <v>1606</v>
      </c>
      <c r="B358" s="80" t="s">
        <v>1607</v>
      </c>
      <c r="C358" s="91"/>
      <c r="D358" s="82"/>
      <c r="E358" s="82"/>
      <c r="F358" s="82">
        <f t="shared" si="43"/>
        <v>0</v>
      </c>
      <c r="G358" s="28">
        <f t="shared" si="45"/>
        <v>0</v>
      </c>
      <c r="H358" s="82"/>
      <c r="I358" s="83">
        <f t="shared" si="41"/>
        <v>0</v>
      </c>
      <c r="J358" s="82"/>
      <c r="K358" s="29">
        <f t="shared" si="40"/>
        <v>0</v>
      </c>
      <c r="L358" s="82">
        <f t="shared" si="46"/>
        <v>0</v>
      </c>
      <c r="M358" s="84">
        <f t="shared" si="42"/>
        <v>0</v>
      </c>
      <c r="N358" s="82"/>
      <c r="O358" s="84">
        <f t="shared" si="44"/>
        <v>0</v>
      </c>
      <c r="P358" s="85">
        <f t="shared" si="47"/>
        <v>0</v>
      </c>
    </row>
    <row r="359" spans="1:16" ht="15" hidden="1">
      <c r="A359" s="79" t="s">
        <v>1608</v>
      </c>
      <c r="B359" s="80" t="s">
        <v>1609</v>
      </c>
      <c r="C359" s="91"/>
      <c r="D359" s="82"/>
      <c r="E359" s="82"/>
      <c r="F359" s="82">
        <f t="shared" si="43"/>
        <v>0</v>
      </c>
      <c r="G359" s="28">
        <f t="shared" si="45"/>
        <v>0</v>
      </c>
      <c r="H359" s="82"/>
      <c r="I359" s="83">
        <f t="shared" si="41"/>
        <v>0</v>
      </c>
      <c r="J359" s="82"/>
      <c r="K359" s="29">
        <f t="shared" si="40"/>
        <v>0</v>
      </c>
      <c r="L359" s="82">
        <f t="shared" si="46"/>
        <v>0</v>
      </c>
      <c r="M359" s="84">
        <f t="shared" si="42"/>
        <v>0</v>
      </c>
      <c r="N359" s="82"/>
      <c r="O359" s="84">
        <f t="shared" si="44"/>
        <v>0</v>
      </c>
      <c r="P359" s="85">
        <f t="shared" si="47"/>
        <v>0</v>
      </c>
    </row>
    <row r="360" spans="1:16" ht="33.75" hidden="1">
      <c r="A360" s="79" t="s">
        <v>1610</v>
      </c>
      <c r="B360" s="80" t="s">
        <v>1611</v>
      </c>
      <c r="C360" s="91"/>
      <c r="D360" s="82"/>
      <c r="E360" s="82"/>
      <c r="F360" s="82">
        <f t="shared" si="43"/>
        <v>0</v>
      </c>
      <c r="G360" s="28">
        <f t="shared" si="45"/>
        <v>0</v>
      </c>
      <c r="H360" s="82"/>
      <c r="I360" s="83">
        <f t="shared" si="41"/>
        <v>0</v>
      </c>
      <c r="J360" s="82"/>
      <c r="K360" s="29">
        <f t="shared" si="40"/>
        <v>0</v>
      </c>
      <c r="L360" s="82">
        <f t="shared" si="46"/>
        <v>0</v>
      </c>
      <c r="M360" s="84">
        <f t="shared" si="42"/>
        <v>0</v>
      </c>
      <c r="N360" s="82"/>
      <c r="O360" s="84">
        <f t="shared" si="44"/>
        <v>0</v>
      </c>
      <c r="P360" s="85">
        <f t="shared" si="47"/>
        <v>0</v>
      </c>
    </row>
    <row r="361" spans="1:16" ht="22.5" hidden="1">
      <c r="A361" s="79" t="s">
        <v>1612</v>
      </c>
      <c r="B361" s="80" t="s">
        <v>1613</v>
      </c>
      <c r="C361" s="91"/>
      <c r="D361" s="82"/>
      <c r="E361" s="82"/>
      <c r="F361" s="82">
        <f t="shared" si="43"/>
        <v>0</v>
      </c>
      <c r="G361" s="28">
        <f t="shared" si="45"/>
        <v>0</v>
      </c>
      <c r="H361" s="82"/>
      <c r="I361" s="83">
        <f t="shared" si="41"/>
        <v>0</v>
      </c>
      <c r="J361" s="82"/>
      <c r="K361" s="29">
        <f t="shared" si="40"/>
        <v>0</v>
      </c>
      <c r="L361" s="82">
        <f t="shared" si="46"/>
        <v>0</v>
      </c>
      <c r="M361" s="84">
        <f t="shared" si="42"/>
        <v>0</v>
      </c>
      <c r="N361" s="82"/>
      <c r="O361" s="84">
        <f t="shared" si="44"/>
        <v>0</v>
      </c>
      <c r="P361" s="85">
        <f t="shared" si="47"/>
        <v>0</v>
      </c>
    </row>
    <row r="362" spans="1:16" ht="33.75" hidden="1">
      <c r="A362" s="79" t="s">
        <v>1614</v>
      </c>
      <c r="B362" s="80" t="s">
        <v>1615</v>
      </c>
      <c r="C362" s="91"/>
      <c r="D362" s="82"/>
      <c r="E362" s="82"/>
      <c r="F362" s="82">
        <f t="shared" si="43"/>
        <v>0</v>
      </c>
      <c r="G362" s="28">
        <f t="shared" si="45"/>
        <v>0</v>
      </c>
      <c r="H362" s="82"/>
      <c r="I362" s="83">
        <f t="shared" si="41"/>
        <v>0</v>
      </c>
      <c r="J362" s="82"/>
      <c r="K362" s="29">
        <f t="shared" si="40"/>
        <v>0</v>
      </c>
      <c r="L362" s="82">
        <f t="shared" si="46"/>
        <v>0</v>
      </c>
      <c r="M362" s="84">
        <f t="shared" si="42"/>
        <v>0</v>
      </c>
      <c r="N362" s="82"/>
      <c r="O362" s="84">
        <f t="shared" si="44"/>
        <v>0</v>
      </c>
      <c r="P362" s="85">
        <f t="shared" si="47"/>
        <v>0</v>
      </c>
    </row>
    <row r="363" spans="1:16" ht="15" hidden="1">
      <c r="A363" s="79" t="s">
        <v>1616</v>
      </c>
      <c r="B363" s="80" t="s">
        <v>1617</v>
      </c>
      <c r="C363" s="91"/>
      <c r="D363" s="82"/>
      <c r="E363" s="82"/>
      <c r="F363" s="82">
        <f t="shared" si="43"/>
        <v>0</v>
      </c>
      <c r="G363" s="28">
        <f t="shared" si="45"/>
        <v>0</v>
      </c>
      <c r="H363" s="82"/>
      <c r="I363" s="83">
        <f t="shared" si="41"/>
        <v>0</v>
      </c>
      <c r="J363" s="82"/>
      <c r="K363" s="29">
        <f t="shared" si="40"/>
        <v>0</v>
      </c>
      <c r="L363" s="82">
        <f t="shared" si="46"/>
        <v>0</v>
      </c>
      <c r="M363" s="84">
        <f t="shared" si="42"/>
        <v>0</v>
      </c>
      <c r="N363" s="82"/>
      <c r="O363" s="84">
        <f t="shared" si="44"/>
        <v>0</v>
      </c>
      <c r="P363" s="85">
        <f t="shared" si="47"/>
        <v>0</v>
      </c>
    </row>
    <row r="364" spans="1:16" ht="15" hidden="1">
      <c r="A364" s="71" t="s">
        <v>1618</v>
      </c>
      <c r="B364" s="72" t="s">
        <v>1619</v>
      </c>
      <c r="C364" s="92"/>
      <c r="D364" s="74">
        <f>SUM(D365:D374)</f>
        <v>0</v>
      </c>
      <c r="E364" s="74">
        <f>SUM(E365:E374)</f>
        <v>0</v>
      </c>
      <c r="F364" s="82">
        <f t="shared" si="43"/>
        <v>0</v>
      </c>
      <c r="G364" s="28">
        <f t="shared" si="45"/>
        <v>0</v>
      </c>
      <c r="H364" s="74">
        <f>SUM(H365:H374)</f>
        <v>0</v>
      </c>
      <c r="I364" s="83">
        <f t="shared" si="41"/>
        <v>0</v>
      </c>
      <c r="J364" s="74">
        <f>SUM(J365:J374)</f>
        <v>0</v>
      </c>
      <c r="K364" s="29">
        <f t="shared" si="40"/>
        <v>0</v>
      </c>
      <c r="L364" s="82">
        <f t="shared" si="46"/>
        <v>0</v>
      </c>
      <c r="M364" s="84">
        <f t="shared" si="42"/>
        <v>0</v>
      </c>
      <c r="N364" s="74">
        <f>SUM(N365:N374)</f>
        <v>0</v>
      </c>
      <c r="O364" s="84">
        <f t="shared" si="44"/>
        <v>0</v>
      </c>
      <c r="P364" s="85">
        <f t="shared" si="47"/>
        <v>0</v>
      </c>
    </row>
    <row r="365" spans="1:16" ht="15" hidden="1">
      <c r="A365" s="79" t="s">
        <v>1620</v>
      </c>
      <c r="B365" s="80" t="s">
        <v>1621</v>
      </c>
      <c r="C365" s="92"/>
      <c r="D365" s="74"/>
      <c r="E365" s="74"/>
      <c r="F365" s="82">
        <f t="shared" si="43"/>
        <v>0</v>
      </c>
      <c r="G365" s="28">
        <f t="shared" si="45"/>
        <v>0</v>
      </c>
      <c r="H365" s="74"/>
      <c r="I365" s="83">
        <f t="shared" si="41"/>
        <v>0</v>
      </c>
      <c r="J365" s="74"/>
      <c r="K365" s="29">
        <f t="shared" si="40"/>
        <v>0</v>
      </c>
      <c r="L365" s="82">
        <f t="shared" si="46"/>
        <v>0</v>
      </c>
      <c r="M365" s="84">
        <f t="shared" si="42"/>
        <v>0</v>
      </c>
      <c r="N365" s="74"/>
      <c r="O365" s="84">
        <f t="shared" si="44"/>
        <v>0</v>
      </c>
      <c r="P365" s="85">
        <f t="shared" si="47"/>
        <v>0</v>
      </c>
    </row>
    <row r="366" spans="1:16" ht="22.5" hidden="1">
      <c r="A366" s="79" t="s">
        <v>1622</v>
      </c>
      <c r="B366" s="80" t="s">
        <v>1623</v>
      </c>
      <c r="C366" s="91"/>
      <c r="D366" s="82"/>
      <c r="E366" s="82"/>
      <c r="F366" s="82">
        <f t="shared" si="43"/>
        <v>0</v>
      </c>
      <c r="G366" s="28">
        <f t="shared" si="45"/>
        <v>0</v>
      </c>
      <c r="H366" s="82"/>
      <c r="I366" s="83">
        <f t="shared" si="41"/>
        <v>0</v>
      </c>
      <c r="J366" s="82"/>
      <c r="K366" s="29">
        <f t="shared" si="40"/>
        <v>0</v>
      </c>
      <c r="L366" s="82">
        <f t="shared" si="46"/>
        <v>0</v>
      </c>
      <c r="M366" s="84">
        <f t="shared" si="42"/>
        <v>0</v>
      </c>
      <c r="N366" s="82"/>
      <c r="O366" s="84">
        <f t="shared" si="44"/>
        <v>0</v>
      </c>
      <c r="P366" s="85">
        <f t="shared" si="47"/>
        <v>0</v>
      </c>
    </row>
    <row r="367" spans="1:16" ht="22.5" hidden="1">
      <c r="A367" s="79" t="s">
        <v>1624</v>
      </c>
      <c r="B367" s="80" t="s">
        <v>1625</v>
      </c>
      <c r="C367" s="91"/>
      <c r="D367" s="82"/>
      <c r="E367" s="82"/>
      <c r="F367" s="82">
        <f t="shared" si="43"/>
        <v>0</v>
      </c>
      <c r="G367" s="28">
        <f t="shared" si="45"/>
        <v>0</v>
      </c>
      <c r="H367" s="82"/>
      <c r="I367" s="83">
        <f t="shared" si="41"/>
        <v>0</v>
      </c>
      <c r="J367" s="82"/>
      <c r="K367" s="29">
        <f t="shared" si="40"/>
        <v>0</v>
      </c>
      <c r="L367" s="82">
        <f t="shared" si="46"/>
        <v>0</v>
      </c>
      <c r="M367" s="84">
        <f t="shared" si="42"/>
        <v>0</v>
      </c>
      <c r="N367" s="82"/>
      <c r="O367" s="84">
        <f t="shared" si="44"/>
        <v>0</v>
      </c>
      <c r="P367" s="85">
        <f t="shared" si="47"/>
        <v>0</v>
      </c>
    </row>
    <row r="368" spans="1:16" ht="33.75" hidden="1">
      <c r="A368" s="79" t="s">
        <v>1626</v>
      </c>
      <c r="B368" s="80" t="s">
        <v>1627</v>
      </c>
      <c r="C368" s="91"/>
      <c r="D368" s="82"/>
      <c r="E368" s="82"/>
      <c r="F368" s="82">
        <f t="shared" si="43"/>
        <v>0</v>
      </c>
      <c r="G368" s="28">
        <f t="shared" si="45"/>
        <v>0</v>
      </c>
      <c r="H368" s="82"/>
      <c r="I368" s="83">
        <f t="shared" si="41"/>
        <v>0</v>
      </c>
      <c r="J368" s="82"/>
      <c r="K368" s="29">
        <f t="shared" si="40"/>
        <v>0</v>
      </c>
      <c r="L368" s="82">
        <f t="shared" si="46"/>
        <v>0</v>
      </c>
      <c r="M368" s="84">
        <f t="shared" si="42"/>
        <v>0</v>
      </c>
      <c r="N368" s="82"/>
      <c r="O368" s="84">
        <f t="shared" si="44"/>
        <v>0</v>
      </c>
      <c r="P368" s="85">
        <f t="shared" si="47"/>
        <v>0</v>
      </c>
    </row>
    <row r="369" spans="1:16" ht="22.5" hidden="1">
      <c r="A369" s="79" t="s">
        <v>1628</v>
      </c>
      <c r="B369" s="80" t="s">
        <v>1629</v>
      </c>
      <c r="C369" s="91"/>
      <c r="D369" s="82"/>
      <c r="E369" s="82"/>
      <c r="F369" s="82">
        <f t="shared" si="43"/>
        <v>0</v>
      </c>
      <c r="G369" s="28">
        <f t="shared" si="45"/>
        <v>0</v>
      </c>
      <c r="H369" s="82"/>
      <c r="I369" s="83">
        <f t="shared" si="41"/>
        <v>0</v>
      </c>
      <c r="J369" s="82"/>
      <c r="K369" s="29">
        <f t="shared" si="40"/>
        <v>0</v>
      </c>
      <c r="L369" s="82">
        <f t="shared" si="46"/>
        <v>0</v>
      </c>
      <c r="M369" s="84">
        <f t="shared" si="42"/>
        <v>0</v>
      </c>
      <c r="N369" s="82"/>
      <c r="O369" s="84">
        <f t="shared" si="44"/>
        <v>0</v>
      </c>
      <c r="P369" s="85">
        <f t="shared" si="47"/>
        <v>0</v>
      </c>
    </row>
    <row r="370" spans="1:16" ht="25.5" customHeight="1" hidden="1">
      <c r="A370" s="79" t="s">
        <v>1630</v>
      </c>
      <c r="B370" s="80" t="s">
        <v>1631</v>
      </c>
      <c r="C370" s="91"/>
      <c r="D370" s="82"/>
      <c r="E370" s="82"/>
      <c r="F370" s="82">
        <f t="shared" si="43"/>
        <v>0</v>
      </c>
      <c r="G370" s="28">
        <f t="shared" si="45"/>
        <v>0</v>
      </c>
      <c r="H370" s="82"/>
      <c r="I370" s="83">
        <f t="shared" si="41"/>
        <v>0</v>
      </c>
      <c r="J370" s="82"/>
      <c r="K370" s="29">
        <f t="shared" si="40"/>
        <v>0</v>
      </c>
      <c r="L370" s="82">
        <f t="shared" si="46"/>
        <v>0</v>
      </c>
      <c r="M370" s="84">
        <f t="shared" si="42"/>
        <v>0</v>
      </c>
      <c r="N370" s="82"/>
      <c r="O370" s="84">
        <f t="shared" si="44"/>
        <v>0</v>
      </c>
      <c r="P370" s="85">
        <f t="shared" si="47"/>
        <v>0</v>
      </c>
    </row>
    <row r="371" spans="1:16" ht="33.75" hidden="1">
      <c r="A371" s="79" t="s">
        <v>1632</v>
      </c>
      <c r="B371" s="80" t="s">
        <v>1633</v>
      </c>
      <c r="C371" s="91"/>
      <c r="D371" s="82"/>
      <c r="E371" s="82"/>
      <c r="F371" s="82">
        <f t="shared" si="43"/>
        <v>0</v>
      </c>
      <c r="G371" s="28">
        <f t="shared" si="45"/>
        <v>0</v>
      </c>
      <c r="H371" s="82"/>
      <c r="I371" s="83">
        <f t="shared" si="41"/>
        <v>0</v>
      </c>
      <c r="J371" s="82"/>
      <c r="K371" s="29">
        <f t="shared" si="40"/>
        <v>0</v>
      </c>
      <c r="L371" s="82">
        <f t="shared" si="46"/>
        <v>0</v>
      </c>
      <c r="M371" s="84">
        <f t="shared" si="42"/>
        <v>0</v>
      </c>
      <c r="N371" s="82"/>
      <c r="O371" s="84">
        <f t="shared" si="44"/>
        <v>0</v>
      </c>
      <c r="P371" s="85">
        <f t="shared" si="47"/>
        <v>0</v>
      </c>
    </row>
    <row r="372" spans="1:16" ht="22.5" hidden="1">
      <c r="A372" s="79" t="s">
        <v>1634</v>
      </c>
      <c r="B372" s="80" t="s">
        <v>1635</v>
      </c>
      <c r="C372" s="91"/>
      <c r="D372" s="82"/>
      <c r="E372" s="82"/>
      <c r="F372" s="82">
        <f t="shared" si="43"/>
        <v>0</v>
      </c>
      <c r="G372" s="28">
        <f t="shared" si="45"/>
        <v>0</v>
      </c>
      <c r="H372" s="82"/>
      <c r="I372" s="83">
        <f t="shared" si="41"/>
        <v>0</v>
      </c>
      <c r="J372" s="82"/>
      <c r="K372" s="29">
        <f t="shared" si="40"/>
        <v>0</v>
      </c>
      <c r="L372" s="82">
        <f t="shared" si="46"/>
        <v>0</v>
      </c>
      <c r="M372" s="84">
        <f t="shared" si="42"/>
        <v>0</v>
      </c>
      <c r="N372" s="82"/>
      <c r="O372" s="84">
        <f t="shared" si="44"/>
        <v>0</v>
      </c>
      <c r="P372" s="85">
        <f t="shared" si="47"/>
        <v>0</v>
      </c>
    </row>
    <row r="373" spans="1:16" ht="22.5" hidden="1">
      <c r="A373" s="88" t="s">
        <v>1636</v>
      </c>
      <c r="B373" s="94" t="s">
        <v>1637</v>
      </c>
      <c r="C373" s="91"/>
      <c r="D373" s="82"/>
      <c r="E373" s="82"/>
      <c r="F373" s="82"/>
      <c r="G373" s="28">
        <f t="shared" si="45"/>
        <v>0</v>
      </c>
      <c r="H373" s="82"/>
      <c r="I373" s="83"/>
      <c r="J373" s="82"/>
      <c r="K373" s="29"/>
      <c r="L373" s="82"/>
      <c r="M373" s="84"/>
      <c r="N373" s="82"/>
      <c r="O373" s="84"/>
      <c r="P373" s="85"/>
    </row>
    <row r="374" spans="1:16" ht="15" hidden="1">
      <c r="A374" s="79" t="s">
        <v>1638</v>
      </c>
      <c r="B374" s="80" t="s">
        <v>1639</v>
      </c>
      <c r="C374" s="91"/>
      <c r="D374" s="82"/>
      <c r="E374" s="82"/>
      <c r="F374" s="82">
        <f t="shared" si="43"/>
        <v>0</v>
      </c>
      <c r="G374" s="28">
        <f t="shared" si="45"/>
        <v>0</v>
      </c>
      <c r="H374" s="82"/>
      <c r="I374" s="83">
        <f t="shared" si="41"/>
        <v>0</v>
      </c>
      <c r="J374" s="82"/>
      <c r="K374" s="29">
        <f t="shared" si="40"/>
        <v>0</v>
      </c>
      <c r="L374" s="82">
        <f t="shared" si="46"/>
        <v>0</v>
      </c>
      <c r="M374" s="84">
        <f t="shared" si="42"/>
        <v>0</v>
      </c>
      <c r="N374" s="82"/>
      <c r="O374" s="84">
        <f t="shared" si="44"/>
        <v>0</v>
      </c>
      <c r="P374" s="85">
        <f t="shared" si="47"/>
        <v>0</v>
      </c>
    </row>
    <row r="375" spans="1:16" ht="15" hidden="1">
      <c r="A375" s="71" t="s">
        <v>1640</v>
      </c>
      <c r="B375" s="72" t="s">
        <v>1641</v>
      </c>
      <c r="C375" s="92"/>
      <c r="D375" s="74">
        <f>SUM(D376:D390)</f>
        <v>0</v>
      </c>
      <c r="E375" s="74">
        <f>SUM(E376:E390)</f>
        <v>0</v>
      </c>
      <c r="F375" s="82">
        <f t="shared" si="43"/>
        <v>0</v>
      </c>
      <c r="G375" s="28">
        <f t="shared" si="45"/>
        <v>0</v>
      </c>
      <c r="H375" s="74">
        <f>SUM(H376:H390)</f>
        <v>0</v>
      </c>
      <c r="I375" s="83">
        <f t="shared" si="41"/>
        <v>0</v>
      </c>
      <c r="J375" s="74">
        <f>SUM(J376:J390)</f>
        <v>0</v>
      </c>
      <c r="K375" s="29">
        <f t="shared" si="40"/>
        <v>0</v>
      </c>
      <c r="L375" s="82">
        <f t="shared" si="46"/>
        <v>0</v>
      </c>
      <c r="M375" s="84">
        <f t="shared" si="42"/>
        <v>0</v>
      </c>
      <c r="N375" s="74">
        <f>SUM(N376:N390)</f>
        <v>0</v>
      </c>
      <c r="O375" s="84">
        <f t="shared" si="44"/>
        <v>0</v>
      </c>
      <c r="P375" s="85">
        <f t="shared" si="47"/>
        <v>0</v>
      </c>
    </row>
    <row r="376" spans="1:16" ht="45" hidden="1">
      <c r="A376" s="79" t="s">
        <v>1642</v>
      </c>
      <c r="B376" s="80" t="s">
        <v>1643</v>
      </c>
      <c r="C376" s="91"/>
      <c r="D376" s="82"/>
      <c r="E376" s="82"/>
      <c r="F376" s="82">
        <f t="shared" si="43"/>
        <v>0</v>
      </c>
      <c r="G376" s="28">
        <f t="shared" si="45"/>
        <v>0</v>
      </c>
      <c r="H376" s="82"/>
      <c r="I376" s="83">
        <f t="shared" si="41"/>
        <v>0</v>
      </c>
      <c r="J376" s="82"/>
      <c r="K376" s="29">
        <f t="shared" si="40"/>
        <v>0</v>
      </c>
      <c r="L376" s="82">
        <f t="shared" si="46"/>
        <v>0</v>
      </c>
      <c r="M376" s="84">
        <f t="shared" si="42"/>
        <v>0</v>
      </c>
      <c r="N376" s="82"/>
      <c r="O376" s="84">
        <f t="shared" si="44"/>
        <v>0</v>
      </c>
      <c r="P376" s="85">
        <f t="shared" si="47"/>
        <v>0</v>
      </c>
    </row>
    <row r="377" spans="1:16" ht="33.75" hidden="1">
      <c r="A377" s="79" t="s">
        <v>1644</v>
      </c>
      <c r="B377" s="80" t="s">
        <v>1645</v>
      </c>
      <c r="C377" s="91"/>
      <c r="D377" s="82"/>
      <c r="E377" s="82"/>
      <c r="F377" s="82">
        <f t="shared" si="43"/>
        <v>0</v>
      </c>
      <c r="G377" s="28">
        <f t="shared" si="45"/>
        <v>0</v>
      </c>
      <c r="H377" s="82"/>
      <c r="I377" s="83">
        <f t="shared" si="41"/>
        <v>0</v>
      </c>
      <c r="J377" s="82"/>
      <c r="K377" s="29">
        <f t="shared" si="40"/>
        <v>0</v>
      </c>
      <c r="L377" s="82">
        <f t="shared" si="46"/>
        <v>0</v>
      </c>
      <c r="M377" s="84">
        <f t="shared" si="42"/>
        <v>0</v>
      </c>
      <c r="N377" s="82"/>
      <c r="O377" s="84">
        <f t="shared" si="44"/>
        <v>0</v>
      </c>
      <c r="P377" s="85">
        <f t="shared" si="47"/>
        <v>0</v>
      </c>
    </row>
    <row r="378" spans="1:16" ht="15" customHeight="1" hidden="1">
      <c r="A378" s="79" t="s">
        <v>1646</v>
      </c>
      <c r="B378" s="80" t="s">
        <v>1647</v>
      </c>
      <c r="C378" s="91"/>
      <c r="D378" s="82"/>
      <c r="E378" s="82"/>
      <c r="F378" s="82">
        <f t="shared" si="43"/>
        <v>0</v>
      </c>
      <c r="G378" s="28">
        <f t="shared" si="45"/>
        <v>0</v>
      </c>
      <c r="H378" s="82"/>
      <c r="I378" s="83">
        <f t="shared" si="41"/>
        <v>0</v>
      </c>
      <c r="J378" s="82"/>
      <c r="K378" s="29">
        <f t="shared" si="40"/>
        <v>0</v>
      </c>
      <c r="L378" s="82">
        <f t="shared" si="46"/>
        <v>0</v>
      </c>
      <c r="M378" s="84">
        <f t="shared" si="42"/>
        <v>0</v>
      </c>
      <c r="N378" s="82"/>
      <c r="O378" s="84">
        <f t="shared" si="44"/>
        <v>0</v>
      </c>
      <c r="P378" s="85">
        <f t="shared" si="47"/>
        <v>0</v>
      </c>
    </row>
    <row r="379" spans="1:16" ht="15" hidden="1">
      <c r="A379" s="79" t="s">
        <v>1648</v>
      </c>
      <c r="B379" s="80" t="s">
        <v>1649</v>
      </c>
      <c r="C379" s="91"/>
      <c r="D379" s="82"/>
      <c r="E379" s="82"/>
      <c r="F379" s="82">
        <f t="shared" si="43"/>
        <v>0</v>
      </c>
      <c r="G379" s="28">
        <f t="shared" si="45"/>
        <v>0</v>
      </c>
      <c r="H379" s="82"/>
      <c r="I379" s="83">
        <f t="shared" si="41"/>
        <v>0</v>
      </c>
      <c r="J379" s="82"/>
      <c r="K379" s="29">
        <f t="shared" si="40"/>
        <v>0</v>
      </c>
      <c r="L379" s="82">
        <f t="shared" si="46"/>
        <v>0</v>
      </c>
      <c r="M379" s="84">
        <f t="shared" si="42"/>
        <v>0</v>
      </c>
      <c r="N379" s="82"/>
      <c r="O379" s="84">
        <f t="shared" si="44"/>
        <v>0</v>
      </c>
      <c r="P379" s="85">
        <f t="shared" si="47"/>
        <v>0</v>
      </c>
    </row>
    <row r="380" spans="1:16" ht="22.5" hidden="1">
      <c r="A380" s="79" t="s">
        <v>1650</v>
      </c>
      <c r="B380" s="80" t="s">
        <v>1651</v>
      </c>
      <c r="C380" s="91"/>
      <c r="D380" s="82"/>
      <c r="E380" s="82"/>
      <c r="F380" s="82">
        <f t="shared" si="43"/>
        <v>0</v>
      </c>
      <c r="G380" s="28">
        <f t="shared" si="45"/>
        <v>0</v>
      </c>
      <c r="H380" s="82"/>
      <c r="I380" s="83">
        <f t="shared" si="41"/>
        <v>0</v>
      </c>
      <c r="J380" s="82"/>
      <c r="K380" s="29">
        <f t="shared" si="40"/>
        <v>0</v>
      </c>
      <c r="L380" s="82">
        <f t="shared" si="46"/>
        <v>0</v>
      </c>
      <c r="M380" s="84">
        <f t="shared" si="42"/>
        <v>0</v>
      </c>
      <c r="N380" s="82"/>
      <c r="O380" s="84">
        <f t="shared" si="44"/>
        <v>0</v>
      </c>
      <c r="P380" s="85">
        <f t="shared" si="47"/>
        <v>0</v>
      </c>
    </row>
    <row r="381" spans="1:16" ht="15" hidden="1">
      <c r="A381" s="79" t="s">
        <v>1652</v>
      </c>
      <c r="B381" s="80" t="s">
        <v>1653</v>
      </c>
      <c r="C381" s="91"/>
      <c r="D381" s="82"/>
      <c r="E381" s="82"/>
      <c r="F381" s="82">
        <f t="shared" si="43"/>
        <v>0</v>
      </c>
      <c r="G381" s="28">
        <f t="shared" si="45"/>
        <v>0</v>
      </c>
      <c r="H381" s="82"/>
      <c r="I381" s="83">
        <f t="shared" si="41"/>
        <v>0</v>
      </c>
      <c r="J381" s="82"/>
      <c r="K381" s="29">
        <f t="shared" si="40"/>
        <v>0</v>
      </c>
      <c r="L381" s="82">
        <f t="shared" si="46"/>
        <v>0</v>
      </c>
      <c r="M381" s="84">
        <f t="shared" si="42"/>
        <v>0</v>
      </c>
      <c r="N381" s="82"/>
      <c r="O381" s="84">
        <f t="shared" si="44"/>
        <v>0</v>
      </c>
      <c r="P381" s="85">
        <f t="shared" si="47"/>
        <v>0</v>
      </c>
    </row>
    <row r="382" spans="1:16" ht="22.5" hidden="1">
      <c r="A382" s="79" t="s">
        <v>1654</v>
      </c>
      <c r="B382" s="80" t="s">
        <v>1655</v>
      </c>
      <c r="C382" s="91"/>
      <c r="D382" s="82"/>
      <c r="E382" s="82"/>
      <c r="F382" s="82">
        <f t="shared" si="43"/>
        <v>0</v>
      </c>
      <c r="G382" s="28">
        <f t="shared" si="45"/>
        <v>0</v>
      </c>
      <c r="H382" s="82"/>
      <c r="I382" s="83">
        <f t="shared" si="41"/>
        <v>0</v>
      </c>
      <c r="J382" s="82"/>
      <c r="K382" s="29">
        <f t="shared" si="40"/>
        <v>0</v>
      </c>
      <c r="L382" s="82">
        <f t="shared" si="46"/>
        <v>0</v>
      </c>
      <c r="M382" s="84">
        <f t="shared" si="42"/>
        <v>0</v>
      </c>
      <c r="N382" s="82"/>
      <c r="O382" s="84">
        <f t="shared" si="44"/>
        <v>0</v>
      </c>
      <c r="P382" s="85">
        <f t="shared" si="47"/>
        <v>0</v>
      </c>
    </row>
    <row r="383" spans="1:16" ht="22.5" hidden="1">
      <c r="A383" s="79" t="s">
        <v>1656</v>
      </c>
      <c r="B383" s="80" t="s">
        <v>1657</v>
      </c>
      <c r="C383" s="91"/>
      <c r="D383" s="82"/>
      <c r="E383" s="82"/>
      <c r="F383" s="82">
        <f t="shared" si="43"/>
        <v>0</v>
      </c>
      <c r="G383" s="28">
        <f t="shared" si="45"/>
        <v>0</v>
      </c>
      <c r="H383" s="82"/>
      <c r="I383" s="83">
        <f t="shared" si="41"/>
        <v>0</v>
      </c>
      <c r="J383" s="82"/>
      <c r="K383" s="29">
        <f t="shared" si="40"/>
        <v>0</v>
      </c>
      <c r="L383" s="82">
        <f t="shared" si="46"/>
        <v>0</v>
      </c>
      <c r="M383" s="84">
        <f t="shared" si="42"/>
        <v>0</v>
      </c>
      <c r="N383" s="82"/>
      <c r="O383" s="84">
        <f t="shared" si="44"/>
        <v>0</v>
      </c>
      <c r="P383" s="85">
        <f t="shared" si="47"/>
        <v>0</v>
      </c>
    </row>
    <row r="384" spans="1:16" ht="22.5" hidden="1">
      <c r="A384" s="79" t="s">
        <v>1658</v>
      </c>
      <c r="B384" s="80" t="s">
        <v>1659</v>
      </c>
      <c r="C384" s="91"/>
      <c r="D384" s="82"/>
      <c r="E384" s="82"/>
      <c r="F384" s="82">
        <f t="shared" si="43"/>
        <v>0</v>
      </c>
      <c r="G384" s="28">
        <f t="shared" si="45"/>
        <v>0</v>
      </c>
      <c r="H384" s="82"/>
      <c r="I384" s="83">
        <f t="shared" si="41"/>
        <v>0</v>
      </c>
      <c r="J384" s="82"/>
      <c r="K384" s="29">
        <f t="shared" si="40"/>
        <v>0</v>
      </c>
      <c r="L384" s="82">
        <f t="shared" si="46"/>
        <v>0</v>
      </c>
      <c r="M384" s="84">
        <f t="shared" si="42"/>
        <v>0</v>
      </c>
      <c r="N384" s="82"/>
      <c r="O384" s="84">
        <f t="shared" si="44"/>
        <v>0</v>
      </c>
      <c r="P384" s="85">
        <f t="shared" si="47"/>
        <v>0</v>
      </c>
    </row>
    <row r="385" spans="1:16" ht="15" hidden="1">
      <c r="A385" s="79" t="s">
        <v>1660</v>
      </c>
      <c r="B385" s="80" t="s">
        <v>1483</v>
      </c>
      <c r="C385" s="91"/>
      <c r="D385" s="82"/>
      <c r="E385" s="82"/>
      <c r="F385" s="82">
        <f t="shared" si="43"/>
        <v>0</v>
      </c>
      <c r="G385" s="28">
        <f t="shared" si="45"/>
        <v>0</v>
      </c>
      <c r="H385" s="82"/>
      <c r="I385" s="83">
        <f t="shared" si="41"/>
        <v>0</v>
      </c>
      <c r="J385" s="82"/>
      <c r="K385" s="29">
        <f t="shared" si="40"/>
        <v>0</v>
      </c>
      <c r="L385" s="82">
        <f t="shared" si="46"/>
        <v>0</v>
      </c>
      <c r="M385" s="84">
        <f t="shared" si="42"/>
        <v>0</v>
      </c>
      <c r="N385" s="82"/>
      <c r="O385" s="84">
        <f t="shared" si="44"/>
        <v>0</v>
      </c>
      <c r="P385" s="85">
        <f t="shared" si="47"/>
        <v>0</v>
      </c>
    </row>
    <row r="386" spans="1:16" ht="22.5" hidden="1">
      <c r="A386" s="79" t="s">
        <v>1661</v>
      </c>
      <c r="B386" s="80" t="s">
        <v>1662</v>
      </c>
      <c r="C386" s="91"/>
      <c r="D386" s="82"/>
      <c r="E386" s="82"/>
      <c r="F386" s="82">
        <f t="shared" si="43"/>
        <v>0</v>
      </c>
      <c r="G386" s="28">
        <f t="shared" si="45"/>
        <v>0</v>
      </c>
      <c r="H386" s="82"/>
      <c r="I386" s="83">
        <f t="shared" si="41"/>
        <v>0</v>
      </c>
      <c r="J386" s="82"/>
      <c r="K386" s="29">
        <f t="shared" si="40"/>
        <v>0</v>
      </c>
      <c r="L386" s="82">
        <f t="shared" si="46"/>
        <v>0</v>
      </c>
      <c r="M386" s="84">
        <f t="shared" si="42"/>
        <v>0</v>
      </c>
      <c r="N386" s="82"/>
      <c r="O386" s="84">
        <f t="shared" si="44"/>
        <v>0</v>
      </c>
      <c r="P386" s="85">
        <f t="shared" si="47"/>
        <v>0</v>
      </c>
    </row>
    <row r="387" spans="1:16" ht="22.5" hidden="1">
      <c r="A387" s="79" t="s">
        <v>1663</v>
      </c>
      <c r="B387" s="80" t="s">
        <v>1664</v>
      </c>
      <c r="C387" s="91"/>
      <c r="D387" s="82"/>
      <c r="E387" s="82"/>
      <c r="F387" s="82">
        <f t="shared" si="43"/>
        <v>0</v>
      </c>
      <c r="G387" s="28">
        <f t="shared" si="45"/>
        <v>0</v>
      </c>
      <c r="H387" s="82"/>
      <c r="I387" s="83">
        <f t="shared" si="41"/>
        <v>0</v>
      </c>
      <c r="J387" s="82"/>
      <c r="K387" s="29">
        <f t="shared" si="40"/>
        <v>0</v>
      </c>
      <c r="L387" s="82">
        <f t="shared" si="46"/>
        <v>0</v>
      </c>
      <c r="M387" s="84">
        <f t="shared" si="42"/>
        <v>0</v>
      </c>
      <c r="N387" s="82"/>
      <c r="O387" s="84">
        <f t="shared" si="44"/>
        <v>0</v>
      </c>
      <c r="P387" s="85">
        <f t="shared" si="47"/>
        <v>0</v>
      </c>
    </row>
    <row r="388" spans="1:16" ht="15" hidden="1">
      <c r="A388" s="79" t="s">
        <v>1665</v>
      </c>
      <c r="B388" s="80" t="s">
        <v>1666</v>
      </c>
      <c r="C388" s="91"/>
      <c r="D388" s="82"/>
      <c r="E388" s="82"/>
      <c r="F388" s="82">
        <f t="shared" si="43"/>
        <v>0</v>
      </c>
      <c r="G388" s="28">
        <f t="shared" si="45"/>
        <v>0</v>
      </c>
      <c r="H388" s="82"/>
      <c r="I388" s="83">
        <f t="shared" si="41"/>
        <v>0</v>
      </c>
      <c r="J388" s="82"/>
      <c r="K388" s="29">
        <f t="shared" si="40"/>
        <v>0</v>
      </c>
      <c r="L388" s="82">
        <f t="shared" si="46"/>
        <v>0</v>
      </c>
      <c r="M388" s="84">
        <f t="shared" si="42"/>
        <v>0</v>
      </c>
      <c r="N388" s="82"/>
      <c r="O388" s="84">
        <f t="shared" si="44"/>
        <v>0</v>
      </c>
      <c r="P388" s="85">
        <f t="shared" si="47"/>
        <v>0</v>
      </c>
    </row>
    <row r="389" spans="1:16" ht="22.5" hidden="1">
      <c r="A389" s="79" t="s">
        <v>1667</v>
      </c>
      <c r="B389" s="80" t="s">
        <v>1668</v>
      </c>
      <c r="C389" s="91"/>
      <c r="D389" s="82"/>
      <c r="E389" s="82"/>
      <c r="F389" s="82">
        <f t="shared" si="43"/>
        <v>0</v>
      </c>
      <c r="G389" s="28">
        <f t="shared" si="45"/>
        <v>0</v>
      </c>
      <c r="H389" s="82"/>
      <c r="I389" s="83">
        <f t="shared" si="41"/>
        <v>0</v>
      </c>
      <c r="J389" s="82"/>
      <c r="K389" s="29">
        <f t="shared" si="40"/>
        <v>0</v>
      </c>
      <c r="L389" s="82">
        <f t="shared" si="46"/>
        <v>0</v>
      </c>
      <c r="M389" s="84">
        <f t="shared" si="42"/>
        <v>0</v>
      </c>
      <c r="N389" s="82"/>
      <c r="O389" s="84">
        <f t="shared" si="44"/>
        <v>0</v>
      </c>
      <c r="P389" s="85">
        <f t="shared" si="47"/>
        <v>0</v>
      </c>
    </row>
    <row r="390" spans="1:16" ht="22.5" hidden="1">
      <c r="A390" s="79" t="s">
        <v>1669</v>
      </c>
      <c r="B390" s="80" t="s">
        <v>1670</v>
      </c>
      <c r="C390" s="91"/>
      <c r="D390" s="82"/>
      <c r="E390" s="82"/>
      <c r="F390" s="82">
        <f t="shared" si="43"/>
        <v>0</v>
      </c>
      <c r="G390" s="28">
        <f t="shared" si="45"/>
        <v>0</v>
      </c>
      <c r="H390" s="82"/>
      <c r="I390" s="83">
        <f t="shared" si="41"/>
        <v>0</v>
      </c>
      <c r="J390" s="82"/>
      <c r="K390" s="29">
        <f t="shared" si="40"/>
        <v>0</v>
      </c>
      <c r="L390" s="82">
        <f t="shared" si="46"/>
        <v>0</v>
      </c>
      <c r="M390" s="84">
        <f t="shared" si="42"/>
        <v>0</v>
      </c>
      <c r="N390" s="82"/>
      <c r="O390" s="84">
        <f t="shared" si="44"/>
        <v>0</v>
      </c>
      <c r="P390" s="85">
        <f t="shared" si="47"/>
        <v>0</v>
      </c>
    </row>
    <row r="391" spans="1:16" ht="15" hidden="1">
      <c r="A391" s="71" t="s">
        <v>1671</v>
      </c>
      <c r="B391" s="72" t="s">
        <v>1672</v>
      </c>
      <c r="C391" s="92"/>
      <c r="D391" s="74">
        <f>SUM(D392+D396+D399+D402+D406+D428+D432+D439+D441+D448+D452+D456+D458+D460)</f>
        <v>0</v>
      </c>
      <c r="E391" s="74">
        <f>SUM(E392+E396+E399+E402+E406+E428+E432+E439+E441+E448+E452+E456+E458+E460)</f>
        <v>0</v>
      </c>
      <c r="F391" s="82">
        <f t="shared" si="43"/>
        <v>0</v>
      </c>
      <c r="G391" s="28">
        <f t="shared" si="45"/>
        <v>0</v>
      </c>
      <c r="H391" s="74">
        <f>SUM(H392+H396+H399+H402+H406+H428+H432+H439+H441+H448+H452+H456+H458+H460)</f>
        <v>0</v>
      </c>
      <c r="I391" s="83">
        <f t="shared" si="41"/>
        <v>0</v>
      </c>
      <c r="J391" s="74">
        <f>SUM(J392+J396+J399+J402+J406+J428+J432+J439+J441+J448+J452+J456+J458+J460)</f>
        <v>0</v>
      </c>
      <c r="K391" s="29">
        <f aca="true" t="shared" si="48" ref="K391:K454">IF(OR(J391=0,F391=0),0,J391/F391)*100</f>
        <v>0</v>
      </c>
      <c r="L391" s="82">
        <f t="shared" si="46"/>
        <v>0</v>
      </c>
      <c r="M391" s="84">
        <f t="shared" si="42"/>
        <v>0</v>
      </c>
      <c r="N391" s="74">
        <f>SUM(N392+N396+N399+N402+N406+N428+N432+N439+N441+N448+N452+N456+N458+N460)</f>
        <v>0</v>
      </c>
      <c r="O391" s="84">
        <f t="shared" si="44"/>
        <v>0</v>
      </c>
      <c r="P391" s="85">
        <f t="shared" si="47"/>
        <v>0</v>
      </c>
    </row>
    <row r="392" spans="1:16" ht="15" hidden="1">
      <c r="A392" s="71" t="s">
        <v>1673</v>
      </c>
      <c r="B392" s="72" t="s">
        <v>1674</v>
      </c>
      <c r="C392" s="92"/>
      <c r="D392" s="74">
        <f>SUM(D393:D395)</f>
        <v>0</v>
      </c>
      <c r="E392" s="74">
        <f>SUM(E393:E395)</f>
        <v>0</v>
      </c>
      <c r="F392" s="82">
        <f t="shared" si="43"/>
        <v>0</v>
      </c>
      <c r="G392" s="28">
        <f t="shared" si="45"/>
        <v>0</v>
      </c>
      <c r="H392" s="74">
        <f>SUM(H393:H395)</f>
        <v>0</v>
      </c>
      <c r="I392" s="83">
        <f aca="true" t="shared" si="49" ref="I392:I455">SUM(F392-H392)</f>
        <v>0</v>
      </c>
      <c r="J392" s="74">
        <f>SUM(J393:J395)</f>
        <v>0</v>
      </c>
      <c r="K392" s="29">
        <f t="shared" si="48"/>
        <v>0</v>
      </c>
      <c r="L392" s="82">
        <f t="shared" si="46"/>
        <v>0</v>
      </c>
      <c r="M392" s="84">
        <f aca="true" t="shared" si="50" ref="M392:M455">IF(OR(L392=0,F392=0),0,L392/F392)*100</f>
        <v>0</v>
      </c>
      <c r="N392" s="74">
        <f>SUM(N393:N395)</f>
        <v>0</v>
      </c>
      <c r="O392" s="84">
        <f t="shared" si="44"/>
        <v>0</v>
      </c>
      <c r="P392" s="85">
        <f t="shared" si="47"/>
        <v>0</v>
      </c>
    </row>
    <row r="393" spans="1:16" ht="22.5" hidden="1">
      <c r="A393" s="79" t="s">
        <v>1675</v>
      </c>
      <c r="B393" s="80" t="s">
        <v>1676</v>
      </c>
      <c r="C393" s="91"/>
      <c r="D393" s="82"/>
      <c r="E393" s="82"/>
      <c r="F393" s="82">
        <f aca="true" t="shared" si="51" ref="F393:F456">SUM(D393+E393)</f>
        <v>0</v>
      </c>
      <c r="G393" s="28">
        <f t="shared" si="45"/>
        <v>0</v>
      </c>
      <c r="H393" s="82"/>
      <c r="I393" s="83">
        <f t="shared" si="49"/>
        <v>0</v>
      </c>
      <c r="J393" s="82"/>
      <c r="K393" s="29">
        <f t="shared" si="48"/>
        <v>0</v>
      </c>
      <c r="L393" s="82">
        <f t="shared" si="46"/>
        <v>0</v>
      </c>
      <c r="M393" s="84">
        <f t="shared" si="50"/>
        <v>0</v>
      </c>
      <c r="N393" s="82"/>
      <c r="O393" s="84">
        <f aca="true" t="shared" si="52" ref="O393:O456">IF(OR(N393=0,F393=0),0,N393/F393)*100</f>
        <v>0</v>
      </c>
      <c r="P393" s="85">
        <f t="shared" si="47"/>
        <v>0</v>
      </c>
    </row>
    <row r="394" spans="1:16" ht="15" hidden="1">
      <c r="A394" s="79" t="s">
        <v>1677</v>
      </c>
      <c r="B394" s="80" t="s">
        <v>1678</v>
      </c>
      <c r="C394" s="91"/>
      <c r="D394" s="82"/>
      <c r="E394" s="82"/>
      <c r="F394" s="82">
        <f t="shared" si="51"/>
        <v>0</v>
      </c>
      <c r="G394" s="28">
        <f t="shared" si="45"/>
        <v>0</v>
      </c>
      <c r="H394" s="82"/>
      <c r="I394" s="83">
        <f t="shared" si="49"/>
        <v>0</v>
      </c>
      <c r="J394" s="82"/>
      <c r="K394" s="29">
        <f t="shared" si="48"/>
        <v>0</v>
      </c>
      <c r="L394" s="82">
        <f t="shared" si="46"/>
        <v>0</v>
      </c>
      <c r="M394" s="84">
        <f t="shared" si="50"/>
        <v>0</v>
      </c>
      <c r="N394" s="82"/>
      <c r="O394" s="84">
        <f t="shared" si="52"/>
        <v>0</v>
      </c>
      <c r="P394" s="85">
        <f t="shared" si="47"/>
        <v>0</v>
      </c>
    </row>
    <row r="395" spans="1:16" ht="33.75" hidden="1">
      <c r="A395" s="79" t="s">
        <v>1679</v>
      </c>
      <c r="B395" s="80" t="s">
        <v>1680</v>
      </c>
      <c r="C395" s="91"/>
      <c r="D395" s="82"/>
      <c r="E395" s="82"/>
      <c r="F395" s="82">
        <f t="shared" si="51"/>
        <v>0</v>
      </c>
      <c r="G395" s="28">
        <f aca="true" t="shared" si="53" ref="G395:G458">IF(OR(F395=0,F$813=0),0,F395/F$813)*100</f>
        <v>0</v>
      </c>
      <c r="H395" s="82"/>
      <c r="I395" s="83">
        <f t="shared" si="49"/>
        <v>0</v>
      </c>
      <c r="J395" s="82"/>
      <c r="K395" s="29">
        <f t="shared" si="48"/>
        <v>0</v>
      </c>
      <c r="L395" s="82">
        <f t="shared" si="46"/>
        <v>0</v>
      </c>
      <c r="M395" s="84">
        <f t="shared" si="50"/>
        <v>0</v>
      </c>
      <c r="N395" s="82"/>
      <c r="O395" s="84">
        <f t="shared" si="52"/>
        <v>0</v>
      </c>
      <c r="P395" s="85">
        <f t="shared" si="47"/>
        <v>0</v>
      </c>
    </row>
    <row r="396" spans="1:16" ht="22.5" hidden="1">
      <c r="A396" s="71" t="s">
        <v>1681</v>
      </c>
      <c r="B396" s="72" t="s">
        <v>1682</v>
      </c>
      <c r="C396" s="92"/>
      <c r="D396" s="74">
        <f>SUM(D397:D398)</f>
        <v>0</v>
      </c>
      <c r="E396" s="74">
        <f>SUM(E397:E398)</f>
        <v>0</v>
      </c>
      <c r="F396" s="82">
        <f t="shared" si="51"/>
        <v>0</v>
      </c>
      <c r="G396" s="28">
        <f t="shared" si="53"/>
        <v>0</v>
      </c>
      <c r="H396" s="74">
        <f>SUM(H397:H398)</f>
        <v>0</v>
      </c>
      <c r="I396" s="83">
        <f t="shared" si="49"/>
        <v>0</v>
      </c>
      <c r="J396" s="74">
        <f>SUM(J397:J398)</f>
        <v>0</v>
      </c>
      <c r="K396" s="29">
        <f t="shared" si="48"/>
        <v>0</v>
      </c>
      <c r="L396" s="82">
        <f t="shared" si="46"/>
        <v>0</v>
      </c>
      <c r="M396" s="84">
        <f t="shared" si="50"/>
        <v>0</v>
      </c>
      <c r="N396" s="74">
        <f>SUM(N397:N398)</f>
        <v>0</v>
      </c>
      <c r="O396" s="84">
        <f t="shared" si="52"/>
        <v>0</v>
      </c>
      <c r="P396" s="85">
        <f t="shared" si="47"/>
        <v>0</v>
      </c>
    </row>
    <row r="397" spans="1:16" ht="22.5" hidden="1">
      <c r="A397" s="79" t="s">
        <v>1683</v>
      </c>
      <c r="B397" s="80" t="s">
        <v>1684</v>
      </c>
      <c r="C397" s="91"/>
      <c r="D397" s="82"/>
      <c r="E397" s="82"/>
      <c r="F397" s="82">
        <f t="shared" si="51"/>
        <v>0</v>
      </c>
      <c r="G397" s="28">
        <f t="shared" si="53"/>
        <v>0</v>
      </c>
      <c r="H397" s="82"/>
      <c r="I397" s="83">
        <f t="shared" si="49"/>
        <v>0</v>
      </c>
      <c r="J397" s="82"/>
      <c r="K397" s="29">
        <f t="shared" si="48"/>
        <v>0</v>
      </c>
      <c r="L397" s="82">
        <f t="shared" si="46"/>
        <v>0</v>
      </c>
      <c r="M397" s="84">
        <f t="shared" si="50"/>
        <v>0</v>
      </c>
      <c r="N397" s="82"/>
      <c r="O397" s="84">
        <f t="shared" si="52"/>
        <v>0</v>
      </c>
      <c r="P397" s="85">
        <f t="shared" si="47"/>
        <v>0</v>
      </c>
    </row>
    <row r="398" spans="1:16" ht="22.5" hidden="1">
      <c r="A398" s="79" t="s">
        <v>1685</v>
      </c>
      <c r="B398" s="80" t="s">
        <v>1686</v>
      </c>
      <c r="C398" s="91"/>
      <c r="D398" s="82"/>
      <c r="E398" s="82"/>
      <c r="F398" s="82">
        <f t="shared" si="51"/>
        <v>0</v>
      </c>
      <c r="G398" s="28">
        <f t="shared" si="53"/>
        <v>0</v>
      </c>
      <c r="H398" s="82"/>
      <c r="I398" s="83">
        <f t="shared" si="49"/>
        <v>0</v>
      </c>
      <c r="J398" s="82"/>
      <c r="K398" s="29">
        <f t="shared" si="48"/>
        <v>0</v>
      </c>
      <c r="L398" s="82">
        <f t="shared" si="46"/>
        <v>0</v>
      </c>
      <c r="M398" s="84">
        <f t="shared" si="50"/>
        <v>0</v>
      </c>
      <c r="N398" s="82"/>
      <c r="O398" s="84">
        <f t="shared" si="52"/>
        <v>0</v>
      </c>
      <c r="P398" s="85">
        <f t="shared" si="47"/>
        <v>0</v>
      </c>
    </row>
    <row r="399" spans="1:16" ht="90" hidden="1">
      <c r="A399" s="71" t="s">
        <v>1687</v>
      </c>
      <c r="B399" s="72" t="s">
        <v>1688</v>
      </c>
      <c r="C399" s="92"/>
      <c r="D399" s="74">
        <f>SUM(D400:D401)</f>
        <v>0</v>
      </c>
      <c r="E399" s="74">
        <f>SUM(E400:E401)</f>
        <v>0</v>
      </c>
      <c r="F399" s="82">
        <f t="shared" si="51"/>
        <v>0</v>
      </c>
      <c r="G399" s="28">
        <f t="shared" si="53"/>
        <v>0</v>
      </c>
      <c r="H399" s="74">
        <f>SUM(H400:H401)</f>
        <v>0</v>
      </c>
      <c r="I399" s="83">
        <f t="shared" si="49"/>
        <v>0</v>
      </c>
      <c r="J399" s="74">
        <f>SUM(J400:J401)</f>
        <v>0</v>
      </c>
      <c r="K399" s="29">
        <f t="shared" si="48"/>
        <v>0</v>
      </c>
      <c r="L399" s="82">
        <f t="shared" si="46"/>
        <v>0</v>
      </c>
      <c r="M399" s="84">
        <f t="shared" si="50"/>
        <v>0</v>
      </c>
      <c r="N399" s="74">
        <f>SUM(N400:N401)</f>
        <v>0</v>
      </c>
      <c r="O399" s="84">
        <f t="shared" si="52"/>
        <v>0</v>
      </c>
      <c r="P399" s="85">
        <f t="shared" si="47"/>
        <v>0</v>
      </c>
    </row>
    <row r="400" spans="1:16" ht="45" hidden="1">
      <c r="A400" s="79" t="s">
        <v>1689</v>
      </c>
      <c r="B400" s="80" t="s">
        <v>1690</v>
      </c>
      <c r="C400" s="91"/>
      <c r="D400" s="82"/>
      <c r="E400" s="82"/>
      <c r="F400" s="82">
        <f t="shared" si="51"/>
        <v>0</v>
      </c>
      <c r="G400" s="28">
        <f t="shared" si="53"/>
        <v>0</v>
      </c>
      <c r="H400" s="82"/>
      <c r="I400" s="83">
        <f t="shared" si="49"/>
        <v>0</v>
      </c>
      <c r="J400" s="82"/>
      <c r="K400" s="29">
        <f t="shared" si="48"/>
        <v>0</v>
      </c>
      <c r="L400" s="82">
        <f t="shared" si="46"/>
        <v>0</v>
      </c>
      <c r="M400" s="84">
        <f t="shared" si="50"/>
        <v>0</v>
      </c>
      <c r="N400" s="82"/>
      <c r="O400" s="84">
        <f t="shared" si="52"/>
        <v>0</v>
      </c>
      <c r="P400" s="85">
        <f t="shared" si="47"/>
        <v>0</v>
      </c>
    </row>
    <row r="401" spans="1:16" ht="33.75" hidden="1">
      <c r="A401" s="79" t="s">
        <v>1691</v>
      </c>
      <c r="B401" s="80" t="s">
        <v>1692</v>
      </c>
      <c r="C401" s="91"/>
      <c r="D401" s="82"/>
      <c r="E401" s="82"/>
      <c r="F401" s="82">
        <f t="shared" si="51"/>
        <v>0</v>
      </c>
      <c r="G401" s="28">
        <f t="shared" si="53"/>
        <v>0</v>
      </c>
      <c r="H401" s="82"/>
      <c r="I401" s="83">
        <f t="shared" si="49"/>
        <v>0</v>
      </c>
      <c r="J401" s="82"/>
      <c r="K401" s="29">
        <f t="shared" si="48"/>
        <v>0</v>
      </c>
      <c r="L401" s="82">
        <f t="shared" si="46"/>
        <v>0</v>
      </c>
      <c r="M401" s="84">
        <f t="shared" si="50"/>
        <v>0</v>
      </c>
      <c r="N401" s="82"/>
      <c r="O401" s="84">
        <f t="shared" si="52"/>
        <v>0</v>
      </c>
      <c r="P401" s="85">
        <f t="shared" si="47"/>
        <v>0</v>
      </c>
    </row>
    <row r="402" spans="1:16" ht="13.5" customHeight="1" hidden="1">
      <c r="A402" s="71" t="s">
        <v>1693</v>
      </c>
      <c r="B402" s="72" t="s">
        <v>1694</v>
      </c>
      <c r="C402" s="92"/>
      <c r="D402" s="74">
        <f>SUM(D403:D405)</f>
        <v>0</v>
      </c>
      <c r="E402" s="74">
        <f>SUM(E403:E405)</f>
        <v>0</v>
      </c>
      <c r="F402" s="82">
        <f t="shared" si="51"/>
        <v>0</v>
      </c>
      <c r="G402" s="28">
        <f t="shared" si="53"/>
        <v>0</v>
      </c>
      <c r="H402" s="74">
        <f>SUM(H403:H405)</f>
        <v>0</v>
      </c>
      <c r="I402" s="83">
        <f t="shared" si="49"/>
        <v>0</v>
      </c>
      <c r="J402" s="74">
        <f>SUM(J403:J405)</f>
        <v>0</v>
      </c>
      <c r="K402" s="29">
        <f t="shared" si="48"/>
        <v>0</v>
      </c>
      <c r="L402" s="82">
        <f t="shared" si="46"/>
        <v>0</v>
      </c>
      <c r="M402" s="84">
        <f t="shared" si="50"/>
        <v>0</v>
      </c>
      <c r="N402" s="74">
        <f>SUM(N403:N405)</f>
        <v>0</v>
      </c>
      <c r="O402" s="84">
        <f t="shared" si="52"/>
        <v>0</v>
      </c>
      <c r="P402" s="85">
        <f t="shared" si="47"/>
        <v>0</v>
      </c>
    </row>
    <row r="403" spans="1:16" ht="22.5" hidden="1">
      <c r="A403" s="79" t="s">
        <v>1695</v>
      </c>
      <c r="B403" s="80" t="s">
        <v>1696</v>
      </c>
      <c r="C403" s="91"/>
      <c r="D403" s="82"/>
      <c r="E403" s="82"/>
      <c r="F403" s="82">
        <f t="shared" si="51"/>
        <v>0</v>
      </c>
      <c r="G403" s="28">
        <f t="shared" si="53"/>
        <v>0</v>
      </c>
      <c r="H403" s="82"/>
      <c r="I403" s="83">
        <f t="shared" si="49"/>
        <v>0</v>
      </c>
      <c r="J403" s="82"/>
      <c r="K403" s="29">
        <f t="shared" si="48"/>
        <v>0</v>
      </c>
      <c r="L403" s="82">
        <f t="shared" si="46"/>
        <v>0</v>
      </c>
      <c r="M403" s="84">
        <f t="shared" si="50"/>
        <v>0</v>
      </c>
      <c r="N403" s="82"/>
      <c r="O403" s="84">
        <f t="shared" si="52"/>
        <v>0</v>
      </c>
      <c r="P403" s="85">
        <f t="shared" si="47"/>
        <v>0</v>
      </c>
    </row>
    <row r="404" spans="1:16" ht="22.5" hidden="1">
      <c r="A404" s="79" t="s">
        <v>1697</v>
      </c>
      <c r="B404" s="80" t="s">
        <v>1698</v>
      </c>
      <c r="C404" s="91"/>
      <c r="D404" s="82"/>
      <c r="E404" s="82"/>
      <c r="F404" s="82">
        <f t="shared" si="51"/>
        <v>0</v>
      </c>
      <c r="G404" s="28">
        <f t="shared" si="53"/>
        <v>0</v>
      </c>
      <c r="H404" s="82"/>
      <c r="I404" s="83">
        <f t="shared" si="49"/>
        <v>0</v>
      </c>
      <c r="J404" s="82"/>
      <c r="K404" s="29">
        <f t="shared" si="48"/>
        <v>0</v>
      </c>
      <c r="L404" s="82">
        <f t="shared" si="46"/>
        <v>0</v>
      </c>
      <c r="M404" s="84">
        <f t="shared" si="50"/>
        <v>0</v>
      </c>
      <c r="N404" s="82"/>
      <c r="O404" s="84">
        <f t="shared" si="52"/>
        <v>0</v>
      </c>
      <c r="P404" s="85">
        <f t="shared" si="47"/>
        <v>0</v>
      </c>
    </row>
    <row r="405" spans="1:16" ht="15" hidden="1">
      <c r="A405" s="79" t="s">
        <v>1699</v>
      </c>
      <c r="B405" s="80" t="s">
        <v>1700</v>
      </c>
      <c r="C405" s="91"/>
      <c r="D405" s="82"/>
      <c r="E405" s="82"/>
      <c r="F405" s="82">
        <f t="shared" si="51"/>
        <v>0</v>
      </c>
      <c r="G405" s="28">
        <f t="shared" si="53"/>
        <v>0</v>
      </c>
      <c r="H405" s="82"/>
      <c r="I405" s="83">
        <f t="shared" si="49"/>
        <v>0</v>
      </c>
      <c r="J405" s="82"/>
      <c r="K405" s="29">
        <f t="shared" si="48"/>
        <v>0</v>
      </c>
      <c r="L405" s="82">
        <f t="shared" si="46"/>
        <v>0</v>
      </c>
      <c r="M405" s="84">
        <f t="shared" si="50"/>
        <v>0</v>
      </c>
      <c r="N405" s="82"/>
      <c r="O405" s="84">
        <f t="shared" si="52"/>
        <v>0</v>
      </c>
      <c r="P405" s="85">
        <f t="shared" si="47"/>
        <v>0</v>
      </c>
    </row>
    <row r="406" spans="1:16" ht="22.5" hidden="1">
      <c r="A406" s="71" t="s">
        <v>1701</v>
      </c>
      <c r="B406" s="72" t="s">
        <v>1702</v>
      </c>
      <c r="C406" s="92"/>
      <c r="D406" s="74">
        <f>SUM(D407:D427)</f>
        <v>0</v>
      </c>
      <c r="E406" s="74">
        <f>SUM(E407:E427)</f>
        <v>0</v>
      </c>
      <c r="F406" s="82">
        <f t="shared" si="51"/>
        <v>0</v>
      </c>
      <c r="G406" s="28">
        <f t="shared" si="53"/>
        <v>0</v>
      </c>
      <c r="H406" s="74">
        <f>SUM(H407:H427)</f>
        <v>0</v>
      </c>
      <c r="I406" s="83">
        <f t="shared" si="49"/>
        <v>0</v>
      </c>
      <c r="J406" s="74">
        <f>SUM(J407:J427)</f>
        <v>0</v>
      </c>
      <c r="K406" s="29">
        <f t="shared" si="48"/>
        <v>0</v>
      </c>
      <c r="L406" s="82">
        <f aca="true" t="shared" si="54" ref="L406:L470">SUM(N406-J406)</f>
        <v>0</v>
      </c>
      <c r="M406" s="84">
        <f t="shared" si="50"/>
        <v>0</v>
      </c>
      <c r="N406" s="74">
        <f>SUM(N407:N427)</f>
        <v>0</v>
      </c>
      <c r="O406" s="84">
        <f t="shared" si="52"/>
        <v>0</v>
      </c>
      <c r="P406" s="85">
        <f aca="true" t="shared" si="55" ref="P406:P470">SUM(F406-N406)</f>
        <v>0</v>
      </c>
    </row>
    <row r="407" spans="1:16" ht="22.5" hidden="1">
      <c r="A407" s="79" t="s">
        <v>1703</v>
      </c>
      <c r="B407" s="80" t="s">
        <v>1704</v>
      </c>
      <c r="C407" s="91"/>
      <c r="D407" s="82"/>
      <c r="E407" s="82"/>
      <c r="F407" s="82">
        <f t="shared" si="51"/>
        <v>0</v>
      </c>
      <c r="G407" s="28">
        <f t="shared" si="53"/>
        <v>0</v>
      </c>
      <c r="H407" s="82"/>
      <c r="I407" s="83">
        <f t="shared" si="49"/>
        <v>0</v>
      </c>
      <c r="J407" s="82"/>
      <c r="K407" s="29">
        <f t="shared" si="48"/>
        <v>0</v>
      </c>
      <c r="L407" s="82">
        <f t="shared" si="54"/>
        <v>0</v>
      </c>
      <c r="M407" s="84">
        <f t="shared" si="50"/>
        <v>0</v>
      </c>
      <c r="N407" s="82"/>
      <c r="O407" s="84">
        <f t="shared" si="52"/>
        <v>0</v>
      </c>
      <c r="P407" s="85">
        <f t="shared" si="55"/>
        <v>0</v>
      </c>
    </row>
    <row r="408" spans="1:16" ht="33.75" hidden="1">
      <c r="A408" s="79" t="s">
        <v>1705</v>
      </c>
      <c r="B408" s="100" t="s">
        <v>1706</v>
      </c>
      <c r="C408" s="91"/>
      <c r="D408" s="82"/>
      <c r="E408" s="82"/>
      <c r="F408" s="82">
        <f t="shared" si="51"/>
        <v>0</v>
      </c>
      <c r="G408" s="28">
        <f t="shared" si="53"/>
        <v>0</v>
      </c>
      <c r="H408" s="82"/>
      <c r="I408" s="83">
        <f t="shared" si="49"/>
        <v>0</v>
      </c>
      <c r="J408" s="82"/>
      <c r="K408" s="29">
        <f t="shared" si="48"/>
        <v>0</v>
      </c>
      <c r="L408" s="82">
        <f t="shared" si="54"/>
        <v>0</v>
      </c>
      <c r="M408" s="84">
        <f t="shared" si="50"/>
        <v>0</v>
      </c>
      <c r="N408" s="82"/>
      <c r="O408" s="84">
        <f t="shared" si="52"/>
        <v>0</v>
      </c>
      <c r="P408" s="85">
        <f t="shared" si="55"/>
        <v>0</v>
      </c>
    </row>
    <row r="409" spans="1:16" ht="22.5" hidden="1">
      <c r="A409" s="79" t="s">
        <v>1707</v>
      </c>
      <c r="B409" s="100" t="s">
        <v>1708</v>
      </c>
      <c r="C409" s="91"/>
      <c r="D409" s="82"/>
      <c r="E409" s="82"/>
      <c r="F409" s="82">
        <f t="shared" si="51"/>
        <v>0</v>
      </c>
      <c r="G409" s="28">
        <f t="shared" si="53"/>
        <v>0</v>
      </c>
      <c r="H409" s="82"/>
      <c r="I409" s="83">
        <f t="shared" si="49"/>
        <v>0</v>
      </c>
      <c r="J409" s="82"/>
      <c r="K409" s="29">
        <f t="shared" si="48"/>
        <v>0</v>
      </c>
      <c r="L409" s="82">
        <f t="shared" si="54"/>
        <v>0</v>
      </c>
      <c r="M409" s="84">
        <f t="shared" si="50"/>
        <v>0</v>
      </c>
      <c r="N409" s="82"/>
      <c r="O409" s="84">
        <f t="shared" si="52"/>
        <v>0</v>
      </c>
      <c r="P409" s="85">
        <f t="shared" si="55"/>
        <v>0</v>
      </c>
    </row>
    <row r="410" spans="1:16" ht="22.5" hidden="1">
      <c r="A410" s="79" t="s">
        <v>1709</v>
      </c>
      <c r="B410" s="80" t="s">
        <v>1710</v>
      </c>
      <c r="C410" s="91"/>
      <c r="D410" s="82"/>
      <c r="E410" s="82"/>
      <c r="F410" s="82">
        <f t="shared" si="51"/>
        <v>0</v>
      </c>
      <c r="G410" s="28">
        <f t="shared" si="53"/>
        <v>0</v>
      </c>
      <c r="H410" s="82"/>
      <c r="I410" s="83">
        <f t="shared" si="49"/>
        <v>0</v>
      </c>
      <c r="J410" s="82"/>
      <c r="K410" s="29">
        <f t="shared" si="48"/>
        <v>0</v>
      </c>
      <c r="L410" s="82">
        <f t="shared" si="54"/>
        <v>0</v>
      </c>
      <c r="M410" s="84">
        <f t="shared" si="50"/>
        <v>0</v>
      </c>
      <c r="N410" s="82"/>
      <c r="O410" s="84">
        <f t="shared" si="52"/>
        <v>0</v>
      </c>
      <c r="P410" s="85">
        <f t="shared" si="55"/>
        <v>0</v>
      </c>
    </row>
    <row r="411" spans="1:16" ht="22.5" hidden="1">
      <c r="A411" s="79" t="s">
        <v>1711</v>
      </c>
      <c r="B411" s="100" t="s">
        <v>1712</v>
      </c>
      <c r="C411" s="91"/>
      <c r="D411" s="82"/>
      <c r="E411" s="82"/>
      <c r="F411" s="82">
        <f t="shared" si="51"/>
        <v>0</v>
      </c>
      <c r="G411" s="28">
        <f t="shared" si="53"/>
        <v>0</v>
      </c>
      <c r="H411" s="82"/>
      <c r="I411" s="83">
        <f t="shared" si="49"/>
        <v>0</v>
      </c>
      <c r="J411" s="82"/>
      <c r="K411" s="29">
        <f t="shared" si="48"/>
        <v>0</v>
      </c>
      <c r="L411" s="82">
        <f t="shared" si="54"/>
        <v>0</v>
      </c>
      <c r="M411" s="84">
        <f t="shared" si="50"/>
        <v>0</v>
      </c>
      <c r="N411" s="82"/>
      <c r="O411" s="84">
        <f t="shared" si="52"/>
        <v>0</v>
      </c>
      <c r="P411" s="85">
        <f t="shared" si="55"/>
        <v>0</v>
      </c>
    </row>
    <row r="412" spans="1:16" ht="14.25" customHeight="1" hidden="1">
      <c r="A412" s="79" t="s">
        <v>1713</v>
      </c>
      <c r="B412" s="100" t="s">
        <v>1714</v>
      </c>
      <c r="C412" s="91"/>
      <c r="D412" s="82"/>
      <c r="E412" s="82"/>
      <c r="F412" s="82">
        <f t="shared" si="51"/>
        <v>0</v>
      </c>
      <c r="G412" s="28">
        <f t="shared" si="53"/>
        <v>0</v>
      </c>
      <c r="H412" s="82"/>
      <c r="I412" s="83">
        <f t="shared" si="49"/>
        <v>0</v>
      </c>
      <c r="J412" s="82"/>
      <c r="K412" s="29">
        <f t="shared" si="48"/>
        <v>0</v>
      </c>
      <c r="L412" s="82">
        <f t="shared" si="54"/>
        <v>0</v>
      </c>
      <c r="M412" s="84">
        <f t="shared" si="50"/>
        <v>0</v>
      </c>
      <c r="N412" s="82"/>
      <c r="O412" s="84">
        <f t="shared" si="52"/>
        <v>0</v>
      </c>
      <c r="P412" s="85">
        <f t="shared" si="55"/>
        <v>0</v>
      </c>
    </row>
    <row r="413" spans="1:16" ht="22.5" hidden="1">
      <c r="A413" s="79" t="s">
        <v>1715</v>
      </c>
      <c r="B413" s="80" t="s">
        <v>1716</v>
      </c>
      <c r="C413" s="91"/>
      <c r="D413" s="82"/>
      <c r="E413" s="82"/>
      <c r="F413" s="82">
        <f t="shared" si="51"/>
        <v>0</v>
      </c>
      <c r="G413" s="28">
        <f t="shared" si="53"/>
        <v>0</v>
      </c>
      <c r="H413" s="82"/>
      <c r="I413" s="83">
        <f t="shared" si="49"/>
        <v>0</v>
      </c>
      <c r="J413" s="82"/>
      <c r="K413" s="29">
        <f t="shared" si="48"/>
        <v>0</v>
      </c>
      <c r="L413" s="82">
        <f t="shared" si="54"/>
        <v>0</v>
      </c>
      <c r="M413" s="84">
        <f t="shared" si="50"/>
        <v>0</v>
      </c>
      <c r="N413" s="82"/>
      <c r="O413" s="84">
        <f t="shared" si="52"/>
        <v>0</v>
      </c>
      <c r="P413" s="85">
        <f t="shared" si="55"/>
        <v>0</v>
      </c>
    </row>
    <row r="414" spans="1:16" ht="22.5" hidden="1">
      <c r="A414" s="79" t="s">
        <v>1717</v>
      </c>
      <c r="B414" s="80" t="s">
        <v>1718</v>
      </c>
      <c r="C414" s="91"/>
      <c r="D414" s="82"/>
      <c r="E414" s="82"/>
      <c r="F414" s="82">
        <f t="shared" si="51"/>
        <v>0</v>
      </c>
      <c r="G414" s="28">
        <f t="shared" si="53"/>
        <v>0</v>
      </c>
      <c r="H414" s="82"/>
      <c r="I414" s="83">
        <f t="shared" si="49"/>
        <v>0</v>
      </c>
      <c r="J414" s="82"/>
      <c r="K414" s="29">
        <f t="shared" si="48"/>
        <v>0</v>
      </c>
      <c r="L414" s="82">
        <f t="shared" si="54"/>
        <v>0</v>
      </c>
      <c r="M414" s="84">
        <f t="shared" si="50"/>
        <v>0</v>
      </c>
      <c r="N414" s="82"/>
      <c r="O414" s="84">
        <f t="shared" si="52"/>
        <v>0</v>
      </c>
      <c r="P414" s="85">
        <f t="shared" si="55"/>
        <v>0</v>
      </c>
    </row>
    <row r="415" spans="1:16" ht="25.5" customHeight="1" hidden="1">
      <c r="A415" s="79" t="s">
        <v>1719</v>
      </c>
      <c r="B415" s="80" t="s">
        <v>1720</v>
      </c>
      <c r="C415" s="91"/>
      <c r="D415" s="82"/>
      <c r="E415" s="82"/>
      <c r="F415" s="82">
        <f t="shared" si="51"/>
        <v>0</v>
      </c>
      <c r="G415" s="28">
        <f t="shared" si="53"/>
        <v>0</v>
      </c>
      <c r="H415" s="82"/>
      <c r="I415" s="83">
        <f t="shared" si="49"/>
        <v>0</v>
      </c>
      <c r="J415" s="82"/>
      <c r="K415" s="29">
        <f t="shared" si="48"/>
        <v>0</v>
      </c>
      <c r="L415" s="82">
        <f t="shared" si="54"/>
        <v>0</v>
      </c>
      <c r="M415" s="84">
        <f t="shared" si="50"/>
        <v>0</v>
      </c>
      <c r="N415" s="82"/>
      <c r="O415" s="84">
        <f t="shared" si="52"/>
        <v>0</v>
      </c>
      <c r="P415" s="85">
        <f t="shared" si="55"/>
        <v>0</v>
      </c>
    </row>
    <row r="416" spans="1:16" ht="22.5" hidden="1">
      <c r="A416" s="79" t="s">
        <v>1721</v>
      </c>
      <c r="B416" s="80" t="s">
        <v>1722</v>
      </c>
      <c r="C416" s="91"/>
      <c r="D416" s="82"/>
      <c r="E416" s="82"/>
      <c r="F416" s="82">
        <f t="shared" si="51"/>
        <v>0</v>
      </c>
      <c r="G416" s="28">
        <f t="shared" si="53"/>
        <v>0</v>
      </c>
      <c r="H416" s="82"/>
      <c r="I416" s="83">
        <f t="shared" si="49"/>
        <v>0</v>
      </c>
      <c r="J416" s="82"/>
      <c r="K416" s="29">
        <f t="shared" si="48"/>
        <v>0</v>
      </c>
      <c r="L416" s="82">
        <f t="shared" si="54"/>
        <v>0</v>
      </c>
      <c r="M416" s="84">
        <f t="shared" si="50"/>
        <v>0</v>
      </c>
      <c r="N416" s="82"/>
      <c r="O416" s="84">
        <f t="shared" si="52"/>
        <v>0</v>
      </c>
      <c r="P416" s="85">
        <f t="shared" si="55"/>
        <v>0</v>
      </c>
    </row>
    <row r="417" spans="1:16" ht="24.75" customHeight="1" hidden="1">
      <c r="A417" s="79" t="s">
        <v>1723</v>
      </c>
      <c r="B417" s="100" t="s">
        <v>1724</v>
      </c>
      <c r="C417" s="91"/>
      <c r="D417" s="82"/>
      <c r="E417" s="82"/>
      <c r="F417" s="82">
        <f t="shared" si="51"/>
        <v>0</v>
      </c>
      <c r="G417" s="28">
        <f t="shared" si="53"/>
        <v>0</v>
      </c>
      <c r="H417" s="82"/>
      <c r="I417" s="83">
        <f t="shared" si="49"/>
        <v>0</v>
      </c>
      <c r="J417" s="82"/>
      <c r="K417" s="29">
        <f t="shared" si="48"/>
        <v>0</v>
      </c>
      <c r="L417" s="82">
        <f t="shared" si="54"/>
        <v>0</v>
      </c>
      <c r="M417" s="84">
        <f t="shared" si="50"/>
        <v>0</v>
      </c>
      <c r="N417" s="82"/>
      <c r="O417" s="84">
        <f t="shared" si="52"/>
        <v>0</v>
      </c>
      <c r="P417" s="85">
        <f t="shared" si="55"/>
        <v>0</v>
      </c>
    </row>
    <row r="418" spans="1:16" ht="22.5" hidden="1">
      <c r="A418" s="79" t="s">
        <v>1725</v>
      </c>
      <c r="B418" s="100" t="s">
        <v>1726</v>
      </c>
      <c r="C418" s="91"/>
      <c r="D418" s="82"/>
      <c r="E418" s="82"/>
      <c r="F418" s="82">
        <f t="shared" si="51"/>
        <v>0</v>
      </c>
      <c r="G418" s="28">
        <f t="shared" si="53"/>
        <v>0</v>
      </c>
      <c r="H418" s="82"/>
      <c r="I418" s="83">
        <f t="shared" si="49"/>
        <v>0</v>
      </c>
      <c r="J418" s="82"/>
      <c r="K418" s="29">
        <f t="shared" si="48"/>
        <v>0</v>
      </c>
      <c r="L418" s="82">
        <f t="shared" si="54"/>
        <v>0</v>
      </c>
      <c r="M418" s="84">
        <f t="shared" si="50"/>
        <v>0</v>
      </c>
      <c r="N418" s="82"/>
      <c r="O418" s="84">
        <f t="shared" si="52"/>
        <v>0</v>
      </c>
      <c r="P418" s="85">
        <f t="shared" si="55"/>
        <v>0</v>
      </c>
    </row>
    <row r="419" spans="1:16" ht="33.75" hidden="1">
      <c r="A419" s="79" t="s">
        <v>1727</v>
      </c>
      <c r="B419" s="100" t="s">
        <v>1728</v>
      </c>
      <c r="C419" s="91"/>
      <c r="D419" s="82"/>
      <c r="E419" s="82"/>
      <c r="F419" s="82">
        <f t="shared" si="51"/>
        <v>0</v>
      </c>
      <c r="G419" s="28">
        <f t="shared" si="53"/>
        <v>0</v>
      </c>
      <c r="H419" s="82"/>
      <c r="I419" s="83">
        <f t="shared" si="49"/>
        <v>0</v>
      </c>
      <c r="J419" s="82"/>
      <c r="K419" s="29">
        <f t="shared" si="48"/>
        <v>0</v>
      </c>
      <c r="L419" s="82">
        <f t="shared" si="54"/>
        <v>0</v>
      </c>
      <c r="M419" s="84">
        <f t="shared" si="50"/>
        <v>0</v>
      </c>
      <c r="N419" s="82"/>
      <c r="O419" s="84">
        <f t="shared" si="52"/>
        <v>0</v>
      </c>
      <c r="P419" s="85">
        <f t="shared" si="55"/>
        <v>0</v>
      </c>
    </row>
    <row r="420" spans="1:16" ht="33.75" hidden="1">
      <c r="A420" s="79" t="s">
        <v>1729</v>
      </c>
      <c r="B420" s="100" t="s">
        <v>1730</v>
      </c>
      <c r="C420" s="91"/>
      <c r="D420" s="82"/>
      <c r="E420" s="82"/>
      <c r="F420" s="82">
        <f t="shared" si="51"/>
        <v>0</v>
      </c>
      <c r="G420" s="28">
        <f t="shared" si="53"/>
        <v>0</v>
      </c>
      <c r="H420" s="82"/>
      <c r="I420" s="83">
        <f t="shared" si="49"/>
        <v>0</v>
      </c>
      <c r="J420" s="82"/>
      <c r="K420" s="29">
        <f t="shared" si="48"/>
        <v>0</v>
      </c>
      <c r="L420" s="82">
        <f t="shared" si="54"/>
        <v>0</v>
      </c>
      <c r="M420" s="84">
        <f t="shared" si="50"/>
        <v>0</v>
      </c>
      <c r="N420" s="82"/>
      <c r="O420" s="84">
        <f t="shared" si="52"/>
        <v>0</v>
      </c>
      <c r="P420" s="85">
        <f t="shared" si="55"/>
        <v>0</v>
      </c>
    </row>
    <row r="421" spans="1:16" ht="33.75" hidden="1">
      <c r="A421" s="79" t="s">
        <v>1731</v>
      </c>
      <c r="B421" s="100" t="s">
        <v>1732</v>
      </c>
      <c r="C421" s="91"/>
      <c r="D421" s="82"/>
      <c r="E421" s="82"/>
      <c r="F421" s="82">
        <f t="shared" si="51"/>
        <v>0</v>
      </c>
      <c r="G421" s="28">
        <f t="shared" si="53"/>
        <v>0</v>
      </c>
      <c r="H421" s="82"/>
      <c r="I421" s="83">
        <f t="shared" si="49"/>
        <v>0</v>
      </c>
      <c r="J421" s="82"/>
      <c r="K421" s="29">
        <f t="shared" si="48"/>
        <v>0</v>
      </c>
      <c r="L421" s="82">
        <f t="shared" si="54"/>
        <v>0</v>
      </c>
      <c r="M421" s="84">
        <f t="shared" si="50"/>
        <v>0</v>
      </c>
      <c r="N421" s="82"/>
      <c r="O421" s="84">
        <f t="shared" si="52"/>
        <v>0</v>
      </c>
      <c r="P421" s="85">
        <f t="shared" si="55"/>
        <v>0</v>
      </c>
    </row>
    <row r="422" spans="1:16" ht="15" hidden="1">
      <c r="A422" s="79" t="s">
        <v>1733</v>
      </c>
      <c r="B422" s="100" t="s">
        <v>1734</v>
      </c>
      <c r="C422" s="91"/>
      <c r="D422" s="82"/>
      <c r="E422" s="82"/>
      <c r="F422" s="82">
        <f t="shared" si="51"/>
        <v>0</v>
      </c>
      <c r="G422" s="28">
        <f t="shared" si="53"/>
        <v>0</v>
      </c>
      <c r="H422" s="82"/>
      <c r="I422" s="83">
        <f t="shared" si="49"/>
        <v>0</v>
      </c>
      <c r="J422" s="82"/>
      <c r="K422" s="29">
        <f t="shared" si="48"/>
        <v>0</v>
      </c>
      <c r="L422" s="82">
        <f t="shared" si="54"/>
        <v>0</v>
      </c>
      <c r="M422" s="84">
        <f t="shared" si="50"/>
        <v>0</v>
      </c>
      <c r="N422" s="82"/>
      <c r="O422" s="84">
        <f t="shared" si="52"/>
        <v>0</v>
      </c>
      <c r="P422" s="85">
        <f t="shared" si="55"/>
        <v>0</v>
      </c>
    </row>
    <row r="423" spans="1:16" ht="22.5" hidden="1">
      <c r="A423" s="79" t="s">
        <v>1735</v>
      </c>
      <c r="B423" s="80" t="s">
        <v>1736</v>
      </c>
      <c r="C423" s="91"/>
      <c r="D423" s="82"/>
      <c r="E423" s="82"/>
      <c r="F423" s="82">
        <f t="shared" si="51"/>
        <v>0</v>
      </c>
      <c r="G423" s="28">
        <f t="shared" si="53"/>
        <v>0</v>
      </c>
      <c r="H423" s="82"/>
      <c r="I423" s="83">
        <f t="shared" si="49"/>
        <v>0</v>
      </c>
      <c r="J423" s="82"/>
      <c r="K423" s="29">
        <f t="shared" si="48"/>
        <v>0</v>
      </c>
      <c r="L423" s="82">
        <f t="shared" si="54"/>
        <v>0</v>
      </c>
      <c r="M423" s="84">
        <f t="shared" si="50"/>
        <v>0</v>
      </c>
      <c r="N423" s="82"/>
      <c r="O423" s="84">
        <f t="shared" si="52"/>
        <v>0</v>
      </c>
      <c r="P423" s="85">
        <f t="shared" si="55"/>
        <v>0</v>
      </c>
    </row>
    <row r="424" spans="1:16" ht="22.5" hidden="1">
      <c r="A424" s="79" t="s">
        <v>1737</v>
      </c>
      <c r="B424" s="80" t="s">
        <v>1738</v>
      </c>
      <c r="C424" s="91"/>
      <c r="D424" s="82"/>
      <c r="E424" s="82"/>
      <c r="F424" s="82">
        <f t="shared" si="51"/>
        <v>0</v>
      </c>
      <c r="G424" s="28">
        <f t="shared" si="53"/>
        <v>0</v>
      </c>
      <c r="H424" s="82"/>
      <c r="I424" s="83">
        <f t="shared" si="49"/>
        <v>0</v>
      </c>
      <c r="J424" s="82"/>
      <c r="K424" s="29">
        <f t="shared" si="48"/>
        <v>0</v>
      </c>
      <c r="L424" s="82">
        <f t="shared" si="54"/>
        <v>0</v>
      </c>
      <c r="M424" s="84">
        <f t="shared" si="50"/>
        <v>0</v>
      </c>
      <c r="N424" s="82"/>
      <c r="O424" s="84">
        <f t="shared" si="52"/>
        <v>0</v>
      </c>
      <c r="P424" s="85">
        <f t="shared" si="55"/>
        <v>0</v>
      </c>
    </row>
    <row r="425" spans="1:16" ht="33.75" hidden="1">
      <c r="A425" s="79" t="s">
        <v>1739</v>
      </c>
      <c r="B425" s="100" t="s">
        <v>1740</v>
      </c>
      <c r="C425" s="91"/>
      <c r="D425" s="82"/>
      <c r="E425" s="82"/>
      <c r="F425" s="82">
        <f t="shared" si="51"/>
        <v>0</v>
      </c>
      <c r="G425" s="28">
        <f t="shared" si="53"/>
        <v>0</v>
      </c>
      <c r="H425" s="82"/>
      <c r="I425" s="83">
        <f t="shared" si="49"/>
        <v>0</v>
      </c>
      <c r="J425" s="82"/>
      <c r="K425" s="29">
        <f t="shared" si="48"/>
        <v>0</v>
      </c>
      <c r="L425" s="82">
        <f t="shared" si="54"/>
        <v>0</v>
      </c>
      <c r="M425" s="84">
        <f t="shared" si="50"/>
        <v>0</v>
      </c>
      <c r="N425" s="82"/>
      <c r="O425" s="84">
        <f t="shared" si="52"/>
        <v>0</v>
      </c>
      <c r="P425" s="85">
        <f t="shared" si="55"/>
        <v>0</v>
      </c>
    </row>
    <row r="426" spans="1:16" ht="14.25" customHeight="1" hidden="1">
      <c r="A426" s="79" t="s">
        <v>1741</v>
      </c>
      <c r="B426" s="80" t="s">
        <v>1742</v>
      </c>
      <c r="C426" s="91"/>
      <c r="D426" s="82"/>
      <c r="E426" s="82"/>
      <c r="F426" s="82">
        <f t="shared" si="51"/>
        <v>0</v>
      </c>
      <c r="G426" s="28">
        <f t="shared" si="53"/>
        <v>0</v>
      </c>
      <c r="H426" s="82"/>
      <c r="I426" s="83">
        <f t="shared" si="49"/>
        <v>0</v>
      </c>
      <c r="J426" s="82"/>
      <c r="K426" s="29">
        <f t="shared" si="48"/>
        <v>0</v>
      </c>
      <c r="L426" s="82">
        <f t="shared" si="54"/>
        <v>0</v>
      </c>
      <c r="M426" s="84">
        <f t="shared" si="50"/>
        <v>0</v>
      </c>
      <c r="N426" s="82"/>
      <c r="O426" s="84">
        <f t="shared" si="52"/>
        <v>0</v>
      </c>
      <c r="P426" s="85">
        <f t="shared" si="55"/>
        <v>0</v>
      </c>
    </row>
    <row r="427" spans="1:16" ht="22.5" hidden="1">
      <c r="A427" s="79" t="s">
        <v>1743</v>
      </c>
      <c r="B427" s="100" t="s">
        <v>1744</v>
      </c>
      <c r="C427" s="91"/>
      <c r="D427" s="82"/>
      <c r="E427" s="82"/>
      <c r="F427" s="82">
        <f t="shared" si="51"/>
        <v>0</v>
      </c>
      <c r="G427" s="28">
        <f t="shared" si="53"/>
        <v>0</v>
      </c>
      <c r="H427" s="82"/>
      <c r="I427" s="83">
        <f t="shared" si="49"/>
        <v>0</v>
      </c>
      <c r="J427" s="82"/>
      <c r="K427" s="29">
        <f t="shared" si="48"/>
        <v>0</v>
      </c>
      <c r="L427" s="82">
        <f t="shared" si="54"/>
        <v>0</v>
      </c>
      <c r="M427" s="84">
        <f t="shared" si="50"/>
        <v>0</v>
      </c>
      <c r="N427" s="82"/>
      <c r="O427" s="84">
        <f t="shared" si="52"/>
        <v>0</v>
      </c>
      <c r="P427" s="85">
        <f t="shared" si="55"/>
        <v>0</v>
      </c>
    </row>
    <row r="428" spans="1:16" ht="15" hidden="1">
      <c r="A428" s="71" t="s">
        <v>1745</v>
      </c>
      <c r="B428" s="72" t="s">
        <v>1746</v>
      </c>
      <c r="C428" s="92"/>
      <c r="D428" s="74">
        <f>SUM(D429:D431)</f>
        <v>0</v>
      </c>
      <c r="E428" s="74">
        <f>SUM(E429:E431)</f>
        <v>0</v>
      </c>
      <c r="F428" s="82">
        <f t="shared" si="51"/>
        <v>0</v>
      </c>
      <c r="G428" s="28">
        <f t="shared" si="53"/>
        <v>0</v>
      </c>
      <c r="H428" s="74">
        <f>SUM(H429:H431)</f>
        <v>0</v>
      </c>
      <c r="I428" s="83">
        <f t="shared" si="49"/>
        <v>0</v>
      </c>
      <c r="J428" s="74">
        <f>SUM(J429:J431)</f>
        <v>0</v>
      </c>
      <c r="K428" s="29">
        <f t="shared" si="48"/>
        <v>0</v>
      </c>
      <c r="L428" s="82">
        <f t="shared" si="54"/>
        <v>0</v>
      </c>
      <c r="M428" s="84">
        <f t="shared" si="50"/>
        <v>0</v>
      </c>
      <c r="N428" s="74">
        <f>SUM(N429:N431)</f>
        <v>0</v>
      </c>
      <c r="O428" s="84">
        <f t="shared" si="52"/>
        <v>0</v>
      </c>
      <c r="P428" s="85">
        <f t="shared" si="55"/>
        <v>0</v>
      </c>
    </row>
    <row r="429" spans="1:16" ht="15" hidden="1">
      <c r="A429" s="79" t="s">
        <v>1747</v>
      </c>
      <c r="B429" s="100" t="s">
        <v>1748</v>
      </c>
      <c r="C429" s="91"/>
      <c r="D429" s="82"/>
      <c r="E429" s="82"/>
      <c r="F429" s="82">
        <f t="shared" si="51"/>
        <v>0</v>
      </c>
      <c r="G429" s="28">
        <f t="shared" si="53"/>
        <v>0</v>
      </c>
      <c r="H429" s="82"/>
      <c r="I429" s="83">
        <f t="shared" si="49"/>
        <v>0</v>
      </c>
      <c r="J429" s="82"/>
      <c r="K429" s="29">
        <f t="shared" si="48"/>
        <v>0</v>
      </c>
      <c r="L429" s="82">
        <f t="shared" si="54"/>
        <v>0</v>
      </c>
      <c r="M429" s="84">
        <f t="shared" si="50"/>
        <v>0</v>
      </c>
      <c r="N429" s="82"/>
      <c r="O429" s="84">
        <f t="shared" si="52"/>
        <v>0</v>
      </c>
      <c r="P429" s="85">
        <f t="shared" si="55"/>
        <v>0</v>
      </c>
    </row>
    <row r="430" spans="1:16" ht="15" hidden="1">
      <c r="A430" s="79" t="s">
        <v>1749</v>
      </c>
      <c r="B430" s="100" t="s">
        <v>1750</v>
      </c>
      <c r="C430" s="91"/>
      <c r="D430" s="82"/>
      <c r="E430" s="82"/>
      <c r="F430" s="82">
        <f t="shared" si="51"/>
        <v>0</v>
      </c>
      <c r="G430" s="28">
        <f t="shared" si="53"/>
        <v>0</v>
      </c>
      <c r="H430" s="82"/>
      <c r="I430" s="83">
        <f t="shared" si="49"/>
        <v>0</v>
      </c>
      <c r="J430" s="82"/>
      <c r="K430" s="29">
        <f t="shared" si="48"/>
        <v>0</v>
      </c>
      <c r="L430" s="82">
        <f t="shared" si="54"/>
        <v>0</v>
      </c>
      <c r="M430" s="84">
        <f t="shared" si="50"/>
        <v>0</v>
      </c>
      <c r="N430" s="82"/>
      <c r="O430" s="84">
        <f t="shared" si="52"/>
        <v>0</v>
      </c>
      <c r="P430" s="85">
        <f t="shared" si="55"/>
        <v>0</v>
      </c>
    </row>
    <row r="431" spans="1:16" ht="22.5" hidden="1">
      <c r="A431" s="79" t="s">
        <v>1751</v>
      </c>
      <c r="B431" s="100" t="s">
        <v>1752</v>
      </c>
      <c r="C431" s="91"/>
      <c r="D431" s="82"/>
      <c r="E431" s="82"/>
      <c r="F431" s="82">
        <f t="shared" si="51"/>
        <v>0</v>
      </c>
      <c r="G431" s="28">
        <f t="shared" si="53"/>
        <v>0</v>
      </c>
      <c r="H431" s="82"/>
      <c r="I431" s="83">
        <f t="shared" si="49"/>
        <v>0</v>
      </c>
      <c r="J431" s="82"/>
      <c r="K431" s="29">
        <f t="shared" si="48"/>
        <v>0</v>
      </c>
      <c r="L431" s="82">
        <f t="shared" si="54"/>
        <v>0</v>
      </c>
      <c r="M431" s="84">
        <f t="shared" si="50"/>
        <v>0</v>
      </c>
      <c r="N431" s="82"/>
      <c r="O431" s="84">
        <f t="shared" si="52"/>
        <v>0</v>
      </c>
      <c r="P431" s="85">
        <f t="shared" si="55"/>
        <v>0</v>
      </c>
    </row>
    <row r="432" spans="1:16" ht="22.5" hidden="1">
      <c r="A432" s="71" t="s">
        <v>1753</v>
      </c>
      <c r="B432" s="72" t="s">
        <v>1754</v>
      </c>
      <c r="C432" s="92"/>
      <c r="D432" s="74">
        <f>SUM(D433:D438)</f>
        <v>0</v>
      </c>
      <c r="E432" s="74">
        <f>SUM(E433:E438)</f>
        <v>0</v>
      </c>
      <c r="F432" s="82">
        <f t="shared" si="51"/>
        <v>0</v>
      </c>
      <c r="G432" s="28">
        <f t="shared" si="53"/>
        <v>0</v>
      </c>
      <c r="H432" s="74">
        <f>SUM(H433:H438)</f>
        <v>0</v>
      </c>
      <c r="I432" s="83">
        <f t="shared" si="49"/>
        <v>0</v>
      </c>
      <c r="J432" s="74">
        <f>SUM(J433:J438)</f>
        <v>0</v>
      </c>
      <c r="K432" s="29">
        <f t="shared" si="48"/>
        <v>0</v>
      </c>
      <c r="L432" s="82">
        <f t="shared" si="54"/>
        <v>0</v>
      </c>
      <c r="M432" s="84">
        <f t="shared" si="50"/>
        <v>0</v>
      </c>
      <c r="N432" s="74">
        <f>SUM(N433:N438)</f>
        <v>0</v>
      </c>
      <c r="O432" s="84">
        <f t="shared" si="52"/>
        <v>0</v>
      </c>
      <c r="P432" s="85">
        <f t="shared" si="55"/>
        <v>0</v>
      </c>
    </row>
    <row r="433" spans="1:16" ht="22.5" hidden="1">
      <c r="A433" s="79" t="s">
        <v>1755</v>
      </c>
      <c r="B433" s="80" t="s">
        <v>1756</v>
      </c>
      <c r="C433" s="91"/>
      <c r="D433" s="82"/>
      <c r="E433" s="82"/>
      <c r="F433" s="82">
        <f t="shared" si="51"/>
        <v>0</v>
      </c>
      <c r="G433" s="28">
        <f t="shared" si="53"/>
        <v>0</v>
      </c>
      <c r="H433" s="82"/>
      <c r="I433" s="83">
        <f t="shared" si="49"/>
        <v>0</v>
      </c>
      <c r="J433" s="82"/>
      <c r="K433" s="29">
        <f t="shared" si="48"/>
        <v>0</v>
      </c>
      <c r="L433" s="82">
        <f t="shared" si="54"/>
        <v>0</v>
      </c>
      <c r="M433" s="84">
        <f t="shared" si="50"/>
        <v>0</v>
      </c>
      <c r="N433" s="82"/>
      <c r="O433" s="84">
        <f t="shared" si="52"/>
        <v>0</v>
      </c>
      <c r="P433" s="85">
        <f t="shared" si="55"/>
        <v>0</v>
      </c>
    </row>
    <row r="434" spans="1:16" ht="22.5" hidden="1">
      <c r="A434" s="79" t="s">
        <v>1757</v>
      </c>
      <c r="B434" s="80" t="s">
        <v>1758</v>
      </c>
      <c r="C434" s="91"/>
      <c r="D434" s="82"/>
      <c r="E434" s="82"/>
      <c r="F434" s="82">
        <f t="shared" si="51"/>
        <v>0</v>
      </c>
      <c r="G434" s="28">
        <f t="shared" si="53"/>
        <v>0</v>
      </c>
      <c r="H434" s="82"/>
      <c r="I434" s="83">
        <f t="shared" si="49"/>
        <v>0</v>
      </c>
      <c r="J434" s="82"/>
      <c r="K434" s="29">
        <f t="shared" si="48"/>
        <v>0</v>
      </c>
      <c r="L434" s="82">
        <f t="shared" si="54"/>
        <v>0</v>
      </c>
      <c r="M434" s="84">
        <f t="shared" si="50"/>
        <v>0</v>
      </c>
      <c r="N434" s="82"/>
      <c r="O434" s="84">
        <f t="shared" si="52"/>
        <v>0</v>
      </c>
      <c r="P434" s="85">
        <f t="shared" si="55"/>
        <v>0</v>
      </c>
    </row>
    <row r="435" spans="1:16" ht="45" hidden="1">
      <c r="A435" s="79" t="s">
        <v>1759</v>
      </c>
      <c r="B435" s="80" t="s">
        <v>1760</v>
      </c>
      <c r="C435" s="91"/>
      <c r="D435" s="82"/>
      <c r="E435" s="82"/>
      <c r="F435" s="82">
        <f t="shared" si="51"/>
        <v>0</v>
      </c>
      <c r="G435" s="28">
        <f t="shared" si="53"/>
        <v>0</v>
      </c>
      <c r="H435" s="82"/>
      <c r="I435" s="83">
        <f t="shared" si="49"/>
        <v>0</v>
      </c>
      <c r="J435" s="82"/>
      <c r="K435" s="29">
        <f t="shared" si="48"/>
        <v>0</v>
      </c>
      <c r="L435" s="82">
        <f t="shared" si="54"/>
        <v>0</v>
      </c>
      <c r="M435" s="84">
        <f t="shared" si="50"/>
        <v>0</v>
      </c>
      <c r="N435" s="82"/>
      <c r="O435" s="84">
        <f t="shared" si="52"/>
        <v>0</v>
      </c>
      <c r="P435" s="85">
        <f t="shared" si="55"/>
        <v>0</v>
      </c>
    </row>
    <row r="436" spans="1:16" ht="22.5" hidden="1">
      <c r="A436" s="79" t="s">
        <v>1761</v>
      </c>
      <c r="B436" s="80" t="s">
        <v>1762</v>
      </c>
      <c r="C436" s="91"/>
      <c r="D436" s="82"/>
      <c r="E436" s="82"/>
      <c r="F436" s="82">
        <f t="shared" si="51"/>
        <v>0</v>
      </c>
      <c r="G436" s="28">
        <f t="shared" si="53"/>
        <v>0</v>
      </c>
      <c r="H436" s="82"/>
      <c r="I436" s="83">
        <f t="shared" si="49"/>
        <v>0</v>
      </c>
      <c r="J436" s="82"/>
      <c r="K436" s="29">
        <f t="shared" si="48"/>
        <v>0</v>
      </c>
      <c r="L436" s="82">
        <f t="shared" si="54"/>
        <v>0</v>
      </c>
      <c r="M436" s="84">
        <f t="shared" si="50"/>
        <v>0</v>
      </c>
      <c r="N436" s="82"/>
      <c r="O436" s="84">
        <f t="shared" si="52"/>
        <v>0</v>
      </c>
      <c r="P436" s="85">
        <f t="shared" si="55"/>
        <v>0</v>
      </c>
    </row>
    <row r="437" spans="1:16" ht="15" hidden="1">
      <c r="A437" s="79" t="s">
        <v>1763</v>
      </c>
      <c r="B437" s="80" t="s">
        <v>1764</v>
      </c>
      <c r="C437" s="91"/>
      <c r="D437" s="82"/>
      <c r="E437" s="82"/>
      <c r="F437" s="82">
        <f t="shared" si="51"/>
        <v>0</v>
      </c>
      <c r="G437" s="28">
        <f t="shared" si="53"/>
        <v>0</v>
      </c>
      <c r="H437" s="82"/>
      <c r="I437" s="83">
        <f t="shared" si="49"/>
        <v>0</v>
      </c>
      <c r="J437" s="82"/>
      <c r="K437" s="29">
        <f t="shared" si="48"/>
        <v>0</v>
      </c>
      <c r="L437" s="82">
        <f t="shared" si="54"/>
        <v>0</v>
      </c>
      <c r="M437" s="84">
        <f t="shared" si="50"/>
        <v>0</v>
      </c>
      <c r="N437" s="82"/>
      <c r="O437" s="84">
        <f t="shared" si="52"/>
        <v>0</v>
      </c>
      <c r="P437" s="85">
        <f t="shared" si="55"/>
        <v>0</v>
      </c>
    </row>
    <row r="438" spans="1:16" ht="45" hidden="1">
      <c r="A438" s="79" t="s">
        <v>1765</v>
      </c>
      <c r="B438" s="80" t="s">
        <v>1766</v>
      </c>
      <c r="C438" s="91"/>
      <c r="D438" s="82"/>
      <c r="E438" s="82"/>
      <c r="F438" s="82">
        <f t="shared" si="51"/>
        <v>0</v>
      </c>
      <c r="G438" s="28">
        <f t="shared" si="53"/>
        <v>0</v>
      </c>
      <c r="H438" s="82"/>
      <c r="I438" s="83">
        <f t="shared" si="49"/>
        <v>0</v>
      </c>
      <c r="J438" s="82"/>
      <c r="K438" s="29">
        <f t="shared" si="48"/>
        <v>0</v>
      </c>
      <c r="L438" s="82">
        <f t="shared" si="54"/>
        <v>0</v>
      </c>
      <c r="M438" s="84">
        <f t="shared" si="50"/>
        <v>0</v>
      </c>
      <c r="N438" s="82"/>
      <c r="O438" s="84">
        <f t="shared" si="52"/>
        <v>0</v>
      </c>
      <c r="P438" s="85">
        <f t="shared" si="55"/>
        <v>0</v>
      </c>
    </row>
    <row r="439" spans="1:16" ht="22.5" hidden="1">
      <c r="A439" s="71" t="s">
        <v>1767</v>
      </c>
      <c r="B439" s="72" t="s">
        <v>1768</v>
      </c>
      <c r="C439" s="92"/>
      <c r="D439" s="74">
        <f>SUM(D440)</f>
        <v>0</v>
      </c>
      <c r="E439" s="74">
        <f>SUM(E440)</f>
        <v>0</v>
      </c>
      <c r="F439" s="82">
        <f t="shared" si="51"/>
        <v>0</v>
      </c>
      <c r="G439" s="28">
        <f t="shared" si="53"/>
        <v>0</v>
      </c>
      <c r="H439" s="74">
        <f>SUM(H440)</f>
        <v>0</v>
      </c>
      <c r="I439" s="83">
        <f t="shared" si="49"/>
        <v>0</v>
      </c>
      <c r="J439" s="74">
        <f>SUM(J440)</f>
        <v>0</v>
      </c>
      <c r="K439" s="29">
        <f t="shared" si="48"/>
        <v>0</v>
      </c>
      <c r="L439" s="82">
        <f t="shared" si="54"/>
        <v>0</v>
      </c>
      <c r="M439" s="84">
        <f t="shared" si="50"/>
        <v>0</v>
      </c>
      <c r="N439" s="74">
        <f>SUM(N440)</f>
        <v>0</v>
      </c>
      <c r="O439" s="84">
        <f t="shared" si="52"/>
        <v>0</v>
      </c>
      <c r="P439" s="85">
        <f t="shared" si="55"/>
        <v>0</v>
      </c>
    </row>
    <row r="440" spans="1:16" ht="36" customHeight="1" hidden="1">
      <c r="A440" s="79" t="s">
        <v>1769</v>
      </c>
      <c r="B440" s="80" t="s">
        <v>1770</v>
      </c>
      <c r="C440" s="91"/>
      <c r="D440" s="82"/>
      <c r="E440" s="82"/>
      <c r="F440" s="82">
        <f t="shared" si="51"/>
        <v>0</v>
      </c>
      <c r="G440" s="28">
        <f t="shared" si="53"/>
        <v>0</v>
      </c>
      <c r="H440" s="82"/>
      <c r="I440" s="83">
        <f t="shared" si="49"/>
        <v>0</v>
      </c>
      <c r="J440" s="82"/>
      <c r="K440" s="29">
        <f t="shared" si="48"/>
        <v>0</v>
      </c>
      <c r="L440" s="82">
        <f t="shared" si="54"/>
        <v>0</v>
      </c>
      <c r="M440" s="84">
        <f t="shared" si="50"/>
        <v>0</v>
      </c>
      <c r="N440" s="82"/>
      <c r="O440" s="84">
        <f t="shared" si="52"/>
        <v>0</v>
      </c>
      <c r="P440" s="85">
        <f t="shared" si="55"/>
        <v>0</v>
      </c>
    </row>
    <row r="441" spans="1:16" ht="15" hidden="1">
      <c r="A441" s="71" t="s">
        <v>1771</v>
      </c>
      <c r="B441" s="72" t="s">
        <v>1772</v>
      </c>
      <c r="C441" s="92"/>
      <c r="D441" s="74">
        <f>SUM(D442:D447)</f>
        <v>0</v>
      </c>
      <c r="E441" s="74">
        <f>SUM(E442:E447)</f>
        <v>0</v>
      </c>
      <c r="F441" s="82">
        <f t="shared" si="51"/>
        <v>0</v>
      </c>
      <c r="G441" s="28">
        <f t="shared" si="53"/>
        <v>0</v>
      </c>
      <c r="H441" s="74">
        <f>SUM(H442:H447)</f>
        <v>0</v>
      </c>
      <c r="I441" s="83">
        <f t="shared" si="49"/>
        <v>0</v>
      </c>
      <c r="J441" s="74">
        <f>SUM(J442:J447)</f>
        <v>0</v>
      </c>
      <c r="K441" s="29">
        <f t="shared" si="48"/>
        <v>0</v>
      </c>
      <c r="L441" s="82">
        <f t="shared" si="54"/>
        <v>0</v>
      </c>
      <c r="M441" s="84">
        <f t="shared" si="50"/>
        <v>0</v>
      </c>
      <c r="N441" s="74">
        <f>SUM(N442:N447)</f>
        <v>0</v>
      </c>
      <c r="O441" s="84">
        <f t="shared" si="52"/>
        <v>0</v>
      </c>
      <c r="P441" s="85">
        <f t="shared" si="55"/>
        <v>0</v>
      </c>
    </row>
    <row r="442" spans="1:16" ht="22.5" hidden="1">
      <c r="A442" s="79" t="s">
        <v>1773</v>
      </c>
      <c r="B442" s="80" t="s">
        <v>1774</v>
      </c>
      <c r="C442" s="91"/>
      <c r="D442" s="82"/>
      <c r="E442" s="82"/>
      <c r="F442" s="82">
        <f t="shared" si="51"/>
        <v>0</v>
      </c>
      <c r="G442" s="28">
        <f t="shared" si="53"/>
        <v>0</v>
      </c>
      <c r="H442" s="82"/>
      <c r="I442" s="83">
        <f t="shared" si="49"/>
        <v>0</v>
      </c>
      <c r="J442" s="82"/>
      <c r="K442" s="29">
        <f t="shared" si="48"/>
        <v>0</v>
      </c>
      <c r="L442" s="82">
        <f t="shared" si="54"/>
        <v>0</v>
      </c>
      <c r="M442" s="84">
        <f t="shared" si="50"/>
        <v>0</v>
      </c>
      <c r="N442" s="82"/>
      <c r="O442" s="84">
        <f t="shared" si="52"/>
        <v>0</v>
      </c>
      <c r="P442" s="85">
        <f t="shared" si="55"/>
        <v>0</v>
      </c>
    </row>
    <row r="443" spans="1:16" ht="15" hidden="1">
      <c r="A443" s="79" t="s">
        <v>1775</v>
      </c>
      <c r="B443" s="80" t="s">
        <v>1776</v>
      </c>
      <c r="C443" s="91"/>
      <c r="D443" s="82"/>
      <c r="E443" s="82"/>
      <c r="F443" s="82">
        <f t="shared" si="51"/>
        <v>0</v>
      </c>
      <c r="G443" s="28">
        <f t="shared" si="53"/>
        <v>0</v>
      </c>
      <c r="H443" s="82"/>
      <c r="I443" s="83">
        <f t="shared" si="49"/>
        <v>0</v>
      </c>
      <c r="J443" s="82"/>
      <c r="K443" s="29">
        <f t="shared" si="48"/>
        <v>0</v>
      </c>
      <c r="L443" s="82">
        <f t="shared" si="54"/>
        <v>0</v>
      </c>
      <c r="M443" s="84">
        <f t="shared" si="50"/>
        <v>0</v>
      </c>
      <c r="N443" s="82"/>
      <c r="O443" s="84">
        <f t="shared" si="52"/>
        <v>0</v>
      </c>
      <c r="P443" s="85">
        <f t="shared" si="55"/>
        <v>0</v>
      </c>
    </row>
    <row r="444" spans="1:16" ht="22.5" hidden="1">
      <c r="A444" s="79" t="s">
        <v>1777</v>
      </c>
      <c r="B444" s="80" t="s">
        <v>1778</v>
      </c>
      <c r="C444" s="91"/>
      <c r="D444" s="82"/>
      <c r="E444" s="82"/>
      <c r="F444" s="82">
        <f t="shared" si="51"/>
        <v>0</v>
      </c>
      <c r="G444" s="28">
        <f t="shared" si="53"/>
        <v>0</v>
      </c>
      <c r="H444" s="82"/>
      <c r="I444" s="83">
        <f t="shared" si="49"/>
        <v>0</v>
      </c>
      <c r="J444" s="82"/>
      <c r="K444" s="29">
        <f t="shared" si="48"/>
        <v>0</v>
      </c>
      <c r="L444" s="82">
        <f t="shared" si="54"/>
        <v>0</v>
      </c>
      <c r="M444" s="84">
        <f t="shared" si="50"/>
        <v>0</v>
      </c>
      <c r="N444" s="82"/>
      <c r="O444" s="84">
        <f t="shared" si="52"/>
        <v>0</v>
      </c>
      <c r="P444" s="85">
        <f t="shared" si="55"/>
        <v>0</v>
      </c>
    </row>
    <row r="445" spans="1:16" ht="15" hidden="1">
      <c r="A445" s="79" t="s">
        <v>1779</v>
      </c>
      <c r="B445" s="80" t="s">
        <v>1780</v>
      </c>
      <c r="C445" s="91"/>
      <c r="D445" s="82"/>
      <c r="E445" s="82"/>
      <c r="F445" s="82">
        <f t="shared" si="51"/>
        <v>0</v>
      </c>
      <c r="G445" s="28">
        <f t="shared" si="53"/>
        <v>0</v>
      </c>
      <c r="H445" s="82"/>
      <c r="I445" s="83">
        <f t="shared" si="49"/>
        <v>0</v>
      </c>
      <c r="J445" s="82"/>
      <c r="K445" s="29">
        <f t="shared" si="48"/>
        <v>0</v>
      </c>
      <c r="L445" s="82">
        <f t="shared" si="54"/>
        <v>0</v>
      </c>
      <c r="M445" s="84">
        <f t="shared" si="50"/>
        <v>0</v>
      </c>
      <c r="N445" s="82"/>
      <c r="O445" s="84">
        <f t="shared" si="52"/>
        <v>0</v>
      </c>
      <c r="P445" s="85">
        <f t="shared" si="55"/>
        <v>0</v>
      </c>
    </row>
    <row r="446" spans="1:16" ht="15" hidden="1">
      <c r="A446" s="79" t="s">
        <v>1781</v>
      </c>
      <c r="B446" s="80" t="s">
        <v>1782</v>
      </c>
      <c r="C446" s="91"/>
      <c r="D446" s="82"/>
      <c r="E446" s="82"/>
      <c r="F446" s="82">
        <f t="shared" si="51"/>
        <v>0</v>
      </c>
      <c r="G446" s="28">
        <f t="shared" si="53"/>
        <v>0</v>
      </c>
      <c r="H446" s="82"/>
      <c r="I446" s="83">
        <f t="shared" si="49"/>
        <v>0</v>
      </c>
      <c r="J446" s="82"/>
      <c r="K446" s="29">
        <f t="shared" si="48"/>
        <v>0</v>
      </c>
      <c r="L446" s="82">
        <f t="shared" si="54"/>
        <v>0</v>
      </c>
      <c r="M446" s="84">
        <f t="shared" si="50"/>
        <v>0</v>
      </c>
      <c r="N446" s="82"/>
      <c r="O446" s="84">
        <f t="shared" si="52"/>
        <v>0</v>
      </c>
      <c r="P446" s="85">
        <f t="shared" si="55"/>
        <v>0</v>
      </c>
    </row>
    <row r="447" spans="1:16" ht="33.75" hidden="1">
      <c r="A447" s="79" t="s">
        <v>1783</v>
      </c>
      <c r="B447" s="80" t="s">
        <v>1784</v>
      </c>
      <c r="C447" s="91"/>
      <c r="D447" s="82"/>
      <c r="E447" s="82"/>
      <c r="F447" s="82">
        <f t="shared" si="51"/>
        <v>0</v>
      </c>
      <c r="G447" s="28">
        <f t="shared" si="53"/>
        <v>0</v>
      </c>
      <c r="H447" s="82"/>
      <c r="I447" s="83">
        <f t="shared" si="49"/>
        <v>0</v>
      </c>
      <c r="J447" s="82"/>
      <c r="K447" s="29">
        <f t="shared" si="48"/>
        <v>0</v>
      </c>
      <c r="L447" s="82">
        <f t="shared" si="54"/>
        <v>0</v>
      </c>
      <c r="M447" s="84">
        <f t="shared" si="50"/>
        <v>0</v>
      </c>
      <c r="N447" s="82"/>
      <c r="O447" s="84">
        <f t="shared" si="52"/>
        <v>0</v>
      </c>
      <c r="P447" s="85">
        <f t="shared" si="55"/>
        <v>0</v>
      </c>
    </row>
    <row r="448" spans="1:16" ht="15" hidden="1">
      <c r="A448" s="71" t="s">
        <v>1785</v>
      </c>
      <c r="B448" s="72" t="s">
        <v>1786</v>
      </c>
      <c r="C448" s="92"/>
      <c r="D448" s="74">
        <f>SUM(D449:D451)</f>
        <v>0</v>
      </c>
      <c r="E448" s="74">
        <f>SUM(E449:E451)</f>
        <v>0</v>
      </c>
      <c r="F448" s="82">
        <f t="shared" si="51"/>
        <v>0</v>
      </c>
      <c r="G448" s="28">
        <f t="shared" si="53"/>
        <v>0</v>
      </c>
      <c r="H448" s="74">
        <f>SUM(H449:H451)</f>
        <v>0</v>
      </c>
      <c r="I448" s="83">
        <f t="shared" si="49"/>
        <v>0</v>
      </c>
      <c r="J448" s="74">
        <f>SUM(J449:J451)</f>
        <v>0</v>
      </c>
      <c r="K448" s="29">
        <f t="shared" si="48"/>
        <v>0</v>
      </c>
      <c r="L448" s="82">
        <f t="shared" si="54"/>
        <v>0</v>
      </c>
      <c r="M448" s="84">
        <f t="shared" si="50"/>
        <v>0</v>
      </c>
      <c r="N448" s="74">
        <f>SUM(N449:N451)</f>
        <v>0</v>
      </c>
      <c r="O448" s="84">
        <f t="shared" si="52"/>
        <v>0</v>
      </c>
      <c r="P448" s="85">
        <f t="shared" si="55"/>
        <v>0</v>
      </c>
    </row>
    <row r="449" spans="1:16" ht="22.5" hidden="1">
      <c r="A449" s="79" t="s">
        <v>1787</v>
      </c>
      <c r="B449" s="80" t="s">
        <v>1788</v>
      </c>
      <c r="C449" s="91"/>
      <c r="D449" s="82"/>
      <c r="E449" s="82"/>
      <c r="F449" s="82">
        <f t="shared" si="51"/>
        <v>0</v>
      </c>
      <c r="G449" s="28">
        <f t="shared" si="53"/>
        <v>0</v>
      </c>
      <c r="H449" s="82"/>
      <c r="I449" s="83">
        <f t="shared" si="49"/>
        <v>0</v>
      </c>
      <c r="J449" s="82"/>
      <c r="K449" s="29">
        <f t="shared" si="48"/>
        <v>0</v>
      </c>
      <c r="L449" s="82">
        <f t="shared" si="54"/>
        <v>0</v>
      </c>
      <c r="M449" s="84">
        <f t="shared" si="50"/>
        <v>0</v>
      </c>
      <c r="N449" s="82"/>
      <c r="O449" s="84">
        <f t="shared" si="52"/>
        <v>0</v>
      </c>
      <c r="P449" s="85">
        <f t="shared" si="55"/>
        <v>0</v>
      </c>
    </row>
    <row r="450" spans="1:16" ht="15" hidden="1">
      <c r="A450" s="79" t="s">
        <v>1789</v>
      </c>
      <c r="B450" s="80" t="s">
        <v>1790</v>
      </c>
      <c r="C450" s="91"/>
      <c r="D450" s="82"/>
      <c r="E450" s="82"/>
      <c r="F450" s="82">
        <f t="shared" si="51"/>
        <v>0</v>
      </c>
      <c r="G450" s="28">
        <f t="shared" si="53"/>
        <v>0</v>
      </c>
      <c r="H450" s="82"/>
      <c r="I450" s="83">
        <f t="shared" si="49"/>
        <v>0</v>
      </c>
      <c r="J450" s="82"/>
      <c r="K450" s="29">
        <f t="shared" si="48"/>
        <v>0</v>
      </c>
      <c r="L450" s="82">
        <f t="shared" si="54"/>
        <v>0</v>
      </c>
      <c r="M450" s="84">
        <f t="shared" si="50"/>
        <v>0</v>
      </c>
      <c r="N450" s="82"/>
      <c r="O450" s="84">
        <f t="shared" si="52"/>
        <v>0</v>
      </c>
      <c r="P450" s="85">
        <f t="shared" si="55"/>
        <v>0</v>
      </c>
    </row>
    <row r="451" spans="1:16" ht="22.5" hidden="1">
      <c r="A451" s="79" t="s">
        <v>1791</v>
      </c>
      <c r="B451" s="80" t="s">
        <v>1792</v>
      </c>
      <c r="C451" s="91"/>
      <c r="D451" s="82"/>
      <c r="E451" s="82"/>
      <c r="F451" s="82">
        <f t="shared" si="51"/>
        <v>0</v>
      </c>
      <c r="G451" s="28">
        <f t="shared" si="53"/>
        <v>0</v>
      </c>
      <c r="H451" s="82"/>
      <c r="I451" s="83">
        <f t="shared" si="49"/>
        <v>0</v>
      </c>
      <c r="J451" s="82"/>
      <c r="K451" s="29">
        <f t="shared" si="48"/>
        <v>0</v>
      </c>
      <c r="L451" s="82">
        <f t="shared" si="54"/>
        <v>0</v>
      </c>
      <c r="M451" s="84">
        <f t="shared" si="50"/>
        <v>0</v>
      </c>
      <c r="N451" s="82"/>
      <c r="O451" s="84">
        <f t="shared" si="52"/>
        <v>0</v>
      </c>
      <c r="P451" s="85">
        <f t="shared" si="55"/>
        <v>0</v>
      </c>
    </row>
    <row r="452" spans="1:16" ht="15" hidden="1">
      <c r="A452" s="71" t="s">
        <v>1793</v>
      </c>
      <c r="B452" s="72" t="s">
        <v>1794</v>
      </c>
      <c r="C452" s="92"/>
      <c r="D452" s="74">
        <f>SUM(D453:D455)</f>
        <v>0</v>
      </c>
      <c r="E452" s="74">
        <f>SUM(E453:E455)</f>
        <v>0</v>
      </c>
      <c r="F452" s="82">
        <f t="shared" si="51"/>
        <v>0</v>
      </c>
      <c r="G452" s="28">
        <f t="shared" si="53"/>
        <v>0</v>
      </c>
      <c r="H452" s="74">
        <f>SUM(H453:H455)</f>
        <v>0</v>
      </c>
      <c r="I452" s="83">
        <f t="shared" si="49"/>
        <v>0</v>
      </c>
      <c r="J452" s="74">
        <f>SUM(J453:J455)</f>
        <v>0</v>
      </c>
      <c r="K452" s="29">
        <f t="shared" si="48"/>
        <v>0</v>
      </c>
      <c r="L452" s="82">
        <f t="shared" si="54"/>
        <v>0</v>
      </c>
      <c r="M452" s="84">
        <f t="shared" si="50"/>
        <v>0</v>
      </c>
      <c r="N452" s="74">
        <f>SUM(N453:N455)</f>
        <v>0</v>
      </c>
      <c r="O452" s="84">
        <f t="shared" si="52"/>
        <v>0</v>
      </c>
      <c r="P452" s="85">
        <f t="shared" si="55"/>
        <v>0</v>
      </c>
    </row>
    <row r="453" spans="1:16" ht="33.75" hidden="1">
      <c r="A453" s="79" t="s">
        <v>1795</v>
      </c>
      <c r="B453" s="80" t="s">
        <v>1796</v>
      </c>
      <c r="C453" s="91"/>
      <c r="D453" s="82"/>
      <c r="E453" s="82"/>
      <c r="F453" s="82">
        <f t="shared" si="51"/>
        <v>0</v>
      </c>
      <c r="G453" s="28">
        <f t="shared" si="53"/>
        <v>0</v>
      </c>
      <c r="H453" s="82"/>
      <c r="I453" s="83">
        <f t="shared" si="49"/>
        <v>0</v>
      </c>
      <c r="J453" s="82"/>
      <c r="K453" s="29">
        <f t="shared" si="48"/>
        <v>0</v>
      </c>
      <c r="L453" s="82">
        <f t="shared" si="54"/>
        <v>0</v>
      </c>
      <c r="M453" s="84">
        <f t="shared" si="50"/>
        <v>0</v>
      </c>
      <c r="N453" s="82"/>
      <c r="O453" s="84">
        <f t="shared" si="52"/>
        <v>0</v>
      </c>
      <c r="P453" s="85">
        <f t="shared" si="55"/>
        <v>0</v>
      </c>
    </row>
    <row r="454" spans="1:16" ht="45" hidden="1">
      <c r="A454" s="79" t="s">
        <v>1797</v>
      </c>
      <c r="B454" s="80" t="s">
        <v>1798</v>
      </c>
      <c r="C454" s="91"/>
      <c r="D454" s="82"/>
      <c r="E454" s="82"/>
      <c r="F454" s="82">
        <f t="shared" si="51"/>
        <v>0</v>
      </c>
      <c r="G454" s="28">
        <f t="shared" si="53"/>
        <v>0</v>
      </c>
      <c r="H454" s="82"/>
      <c r="I454" s="83">
        <f t="shared" si="49"/>
        <v>0</v>
      </c>
      <c r="J454" s="82"/>
      <c r="K454" s="29">
        <f t="shared" si="48"/>
        <v>0</v>
      </c>
      <c r="L454" s="82">
        <f t="shared" si="54"/>
        <v>0</v>
      </c>
      <c r="M454" s="84">
        <f t="shared" si="50"/>
        <v>0</v>
      </c>
      <c r="N454" s="82"/>
      <c r="O454" s="84">
        <f t="shared" si="52"/>
        <v>0</v>
      </c>
      <c r="P454" s="85">
        <f t="shared" si="55"/>
        <v>0</v>
      </c>
    </row>
    <row r="455" spans="1:16" ht="15" hidden="1">
      <c r="A455" s="79" t="s">
        <v>1799</v>
      </c>
      <c r="B455" s="80" t="s">
        <v>1800</v>
      </c>
      <c r="C455" s="91"/>
      <c r="D455" s="82"/>
      <c r="E455" s="82"/>
      <c r="F455" s="82">
        <f t="shared" si="51"/>
        <v>0</v>
      </c>
      <c r="G455" s="28">
        <f t="shared" si="53"/>
        <v>0</v>
      </c>
      <c r="H455" s="82"/>
      <c r="I455" s="83">
        <f t="shared" si="49"/>
        <v>0</v>
      </c>
      <c r="J455" s="82"/>
      <c r="K455" s="29">
        <f aca="true" t="shared" si="56" ref="K455:K518">IF(OR(J455=0,F455=0),0,J455/F455)*100</f>
        <v>0</v>
      </c>
      <c r="L455" s="82">
        <f t="shared" si="54"/>
        <v>0</v>
      </c>
      <c r="M455" s="84">
        <f t="shared" si="50"/>
        <v>0</v>
      </c>
      <c r="N455" s="82"/>
      <c r="O455" s="84">
        <f t="shared" si="52"/>
        <v>0</v>
      </c>
      <c r="P455" s="85">
        <f t="shared" si="55"/>
        <v>0</v>
      </c>
    </row>
    <row r="456" spans="1:16" ht="15" hidden="1">
      <c r="A456" s="71" t="s">
        <v>1801</v>
      </c>
      <c r="B456" s="72" t="s">
        <v>1802</v>
      </c>
      <c r="C456" s="92"/>
      <c r="D456" s="74">
        <f>SUM(D457)</f>
        <v>0</v>
      </c>
      <c r="E456" s="74">
        <f>SUM(E457)</f>
        <v>0</v>
      </c>
      <c r="F456" s="82">
        <f t="shared" si="51"/>
        <v>0</v>
      </c>
      <c r="G456" s="28">
        <f t="shared" si="53"/>
        <v>0</v>
      </c>
      <c r="H456" s="74">
        <f>SUM(H457)</f>
        <v>0</v>
      </c>
      <c r="I456" s="83">
        <f aca="true" t="shared" si="57" ref="I456:I519">SUM(F456-H456)</f>
        <v>0</v>
      </c>
      <c r="J456" s="74">
        <f>SUM(J457)</f>
        <v>0</v>
      </c>
      <c r="K456" s="29">
        <f t="shared" si="56"/>
        <v>0</v>
      </c>
      <c r="L456" s="82">
        <f t="shared" si="54"/>
        <v>0</v>
      </c>
      <c r="M456" s="84">
        <f aca="true" t="shared" si="58" ref="M456:M519">IF(OR(L456=0,F456=0),0,L456/F456)*100</f>
        <v>0</v>
      </c>
      <c r="N456" s="74">
        <f>SUM(N457)</f>
        <v>0</v>
      </c>
      <c r="O456" s="84">
        <f t="shared" si="52"/>
        <v>0</v>
      </c>
      <c r="P456" s="85">
        <f t="shared" si="55"/>
        <v>0</v>
      </c>
    </row>
    <row r="457" spans="1:16" ht="22.5" hidden="1">
      <c r="A457" s="79" t="s">
        <v>1803</v>
      </c>
      <c r="B457" s="80" t="s">
        <v>1804</v>
      </c>
      <c r="C457" s="91"/>
      <c r="D457" s="82"/>
      <c r="E457" s="82"/>
      <c r="F457" s="82">
        <f aca="true" t="shared" si="59" ref="F457:F520">SUM(D457+E457)</f>
        <v>0</v>
      </c>
      <c r="G457" s="28">
        <f t="shared" si="53"/>
        <v>0</v>
      </c>
      <c r="H457" s="82"/>
      <c r="I457" s="83">
        <f t="shared" si="57"/>
        <v>0</v>
      </c>
      <c r="J457" s="82"/>
      <c r="K457" s="29">
        <f t="shared" si="56"/>
        <v>0</v>
      </c>
      <c r="L457" s="82">
        <f t="shared" si="54"/>
        <v>0</v>
      </c>
      <c r="M457" s="84">
        <f t="shared" si="58"/>
        <v>0</v>
      </c>
      <c r="N457" s="82"/>
      <c r="O457" s="84">
        <f aca="true" t="shared" si="60" ref="O457:O520">IF(OR(N457=0,F457=0),0,N457/F457)*100</f>
        <v>0</v>
      </c>
      <c r="P457" s="85">
        <f t="shared" si="55"/>
        <v>0</v>
      </c>
    </row>
    <row r="458" spans="1:16" ht="22.5" hidden="1">
      <c r="A458" s="71" t="s">
        <v>1805</v>
      </c>
      <c r="B458" s="72" t="s">
        <v>1806</v>
      </c>
      <c r="C458" s="92"/>
      <c r="D458" s="74">
        <f>SUM(D459)</f>
        <v>0</v>
      </c>
      <c r="E458" s="74">
        <f>SUM(E459)</f>
        <v>0</v>
      </c>
      <c r="F458" s="82">
        <f t="shared" si="59"/>
        <v>0</v>
      </c>
      <c r="G458" s="28">
        <f t="shared" si="53"/>
        <v>0</v>
      </c>
      <c r="H458" s="74">
        <f>SUM(H459)</f>
        <v>0</v>
      </c>
      <c r="I458" s="83">
        <f t="shared" si="57"/>
        <v>0</v>
      </c>
      <c r="J458" s="74">
        <f>SUM(J459)</f>
        <v>0</v>
      </c>
      <c r="K458" s="29">
        <f t="shared" si="56"/>
        <v>0</v>
      </c>
      <c r="L458" s="82">
        <f t="shared" si="54"/>
        <v>0</v>
      </c>
      <c r="M458" s="84">
        <f t="shared" si="58"/>
        <v>0</v>
      </c>
      <c r="N458" s="74">
        <f>SUM(N459)</f>
        <v>0</v>
      </c>
      <c r="O458" s="84">
        <f t="shared" si="60"/>
        <v>0</v>
      </c>
      <c r="P458" s="85">
        <f t="shared" si="55"/>
        <v>0</v>
      </c>
    </row>
    <row r="459" spans="1:16" ht="22.5" hidden="1">
      <c r="A459" s="79" t="s">
        <v>1807</v>
      </c>
      <c r="B459" s="80" t="s">
        <v>1808</v>
      </c>
      <c r="C459" s="91"/>
      <c r="D459" s="82"/>
      <c r="E459" s="82"/>
      <c r="F459" s="82">
        <f t="shared" si="59"/>
        <v>0</v>
      </c>
      <c r="G459" s="28">
        <f aca="true" t="shared" si="61" ref="G459:G522">IF(OR(F459=0,F$813=0),0,F459/F$813)*100</f>
        <v>0</v>
      </c>
      <c r="H459" s="82"/>
      <c r="I459" s="83">
        <f t="shared" si="57"/>
        <v>0</v>
      </c>
      <c r="J459" s="82"/>
      <c r="K459" s="29">
        <f t="shared" si="56"/>
        <v>0</v>
      </c>
      <c r="L459" s="82">
        <f t="shared" si="54"/>
        <v>0</v>
      </c>
      <c r="M459" s="84">
        <f t="shared" si="58"/>
        <v>0</v>
      </c>
      <c r="N459" s="82"/>
      <c r="O459" s="84">
        <f t="shared" si="60"/>
        <v>0</v>
      </c>
      <c r="P459" s="85">
        <f t="shared" si="55"/>
        <v>0</v>
      </c>
    </row>
    <row r="460" spans="1:16" ht="22.5" hidden="1">
      <c r="A460" s="71" t="s">
        <v>1809</v>
      </c>
      <c r="B460" s="72" t="s">
        <v>1810</v>
      </c>
      <c r="C460" s="92"/>
      <c r="D460" s="74">
        <f>SUM(D461:D462)</f>
        <v>0</v>
      </c>
      <c r="E460" s="74">
        <f>SUM(E461:E462)</f>
        <v>0</v>
      </c>
      <c r="F460" s="82">
        <f t="shared" si="59"/>
        <v>0</v>
      </c>
      <c r="G460" s="28">
        <f t="shared" si="61"/>
        <v>0</v>
      </c>
      <c r="H460" s="74">
        <f>SUM(H461:H462)</f>
        <v>0</v>
      </c>
      <c r="I460" s="83">
        <f t="shared" si="57"/>
        <v>0</v>
      </c>
      <c r="J460" s="74">
        <f>SUM(J461:J462)</f>
        <v>0</v>
      </c>
      <c r="K460" s="29">
        <f t="shared" si="56"/>
        <v>0</v>
      </c>
      <c r="L460" s="82">
        <f t="shared" si="54"/>
        <v>0</v>
      </c>
      <c r="M460" s="84">
        <f t="shared" si="58"/>
        <v>0</v>
      </c>
      <c r="N460" s="74">
        <f>SUM(N461:N462)</f>
        <v>0</v>
      </c>
      <c r="O460" s="84">
        <f t="shared" si="60"/>
        <v>0</v>
      </c>
      <c r="P460" s="85">
        <f t="shared" si="55"/>
        <v>0</v>
      </c>
    </row>
    <row r="461" spans="1:16" ht="15" hidden="1">
      <c r="A461" s="79" t="s">
        <v>1811</v>
      </c>
      <c r="B461" s="80"/>
      <c r="C461" s="91"/>
      <c r="D461" s="82"/>
      <c r="E461" s="82"/>
      <c r="F461" s="82">
        <f>SUM(D461+E461)</f>
        <v>0</v>
      </c>
      <c r="G461" s="28">
        <f t="shared" si="61"/>
        <v>0</v>
      </c>
      <c r="H461" s="82"/>
      <c r="I461" s="83">
        <f>SUM(F461-H461)</f>
        <v>0</v>
      </c>
      <c r="J461" s="82"/>
      <c r="K461" s="29">
        <f>IF(OR(J461=0,F461=0),0,J461/F461)*100</f>
        <v>0</v>
      </c>
      <c r="L461" s="82">
        <f>SUM(N461-J461)</f>
        <v>0</v>
      </c>
      <c r="M461" s="84">
        <f>IF(OR(L461=0,F461=0),0,L461/F461)*100</f>
        <v>0</v>
      </c>
      <c r="N461" s="82"/>
      <c r="O461" s="84">
        <f>IF(OR(N461=0,F461=0),0,N461/F461)*100</f>
        <v>0</v>
      </c>
      <c r="P461" s="85">
        <f>SUM(F461-N461)</f>
        <v>0</v>
      </c>
    </row>
    <row r="462" spans="1:16" ht="33.75" hidden="1">
      <c r="A462" s="79" t="s">
        <v>1812</v>
      </c>
      <c r="B462" s="80" t="s">
        <v>1813</v>
      </c>
      <c r="C462" s="91"/>
      <c r="D462" s="82"/>
      <c r="E462" s="82"/>
      <c r="F462" s="82">
        <f t="shared" si="59"/>
        <v>0</v>
      </c>
      <c r="G462" s="28">
        <f t="shared" si="61"/>
        <v>0</v>
      </c>
      <c r="H462" s="82"/>
      <c r="I462" s="83">
        <f t="shared" si="57"/>
        <v>0</v>
      </c>
      <c r="J462" s="82"/>
      <c r="K462" s="29">
        <f t="shared" si="56"/>
        <v>0</v>
      </c>
      <c r="L462" s="82">
        <f t="shared" si="54"/>
        <v>0</v>
      </c>
      <c r="M462" s="84">
        <f t="shared" si="58"/>
        <v>0</v>
      </c>
      <c r="N462" s="82"/>
      <c r="O462" s="84">
        <f t="shared" si="60"/>
        <v>0</v>
      </c>
      <c r="P462" s="85">
        <f t="shared" si="55"/>
        <v>0</v>
      </c>
    </row>
    <row r="463" spans="1:16" ht="22.5" hidden="1">
      <c r="A463" s="71" t="s">
        <v>1814</v>
      </c>
      <c r="B463" s="72" t="s">
        <v>1815</v>
      </c>
      <c r="C463" s="92"/>
      <c r="D463" s="74">
        <f>SUM(D464+D500+D507+D510+D516+D524+D544+D554)</f>
        <v>0</v>
      </c>
      <c r="E463" s="74">
        <f>SUM(E464+E500+E507+E510+E516+E524+E544+E554)</f>
        <v>0</v>
      </c>
      <c r="F463" s="82">
        <f t="shared" si="59"/>
        <v>0</v>
      </c>
      <c r="G463" s="28">
        <f t="shared" si="61"/>
        <v>0</v>
      </c>
      <c r="H463" s="74">
        <f>SUM(H464+H500+H507+H510+H516+H524+H544+H554)</f>
        <v>0</v>
      </c>
      <c r="I463" s="83">
        <f t="shared" si="57"/>
        <v>0</v>
      </c>
      <c r="J463" s="74">
        <f>SUM(J464+J500+J507+J510+J516+J524+J544+J554)</f>
        <v>0</v>
      </c>
      <c r="K463" s="29">
        <f t="shared" si="56"/>
        <v>0</v>
      </c>
      <c r="L463" s="82">
        <f t="shared" si="54"/>
        <v>0</v>
      </c>
      <c r="M463" s="84">
        <f t="shared" si="58"/>
        <v>0</v>
      </c>
      <c r="N463" s="74">
        <f>SUM(N464+N500+N507+N510+N516+N524+N544+N554)</f>
        <v>0</v>
      </c>
      <c r="O463" s="84">
        <f t="shared" si="60"/>
        <v>0</v>
      </c>
      <c r="P463" s="85">
        <f t="shared" si="55"/>
        <v>0</v>
      </c>
    </row>
    <row r="464" spans="1:16" ht="15" hidden="1">
      <c r="A464" s="71" t="s">
        <v>1816</v>
      </c>
      <c r="B464" s="72" t="s">
        <v>1817</v>
      </c>
      <c r="C464" s="92"/>
      <c r="D464" s="74">
        <f>SUM(D465:D499)</f>
        <v>0</v>
      </c>
      <c r="E464" s="74">
        <f>SUM(E465:E499)</f>
        <v>0</v>
      </c>
      <c r="F464" s="82">
        <f t="shared" si="59"/>
        <v>0</v>
      </c>
      <c r="G464" s="28">
        <f t="shared" si="61"/>
        <v>0</v>
      </c>
      <c r="H464" s="74">
        <f>SUM(H465:H499)</f>
        <v>0</v>
      </c>
      <c r="I464" s="83">
        <f t="shared" si="57"/>
        <v>0</v>
      </c>
      <c r="J464" s="74">
        <f>SUM(J465:J499)</f>
        <v>0</v>
      </c>
      <c r="K464" s="29">
        <f t="shared" si="56"/>
        <v>0</v>
      </c>
      <c r="L464" s="82">
        <f t="shared" si="54"/>
        <v>0</v>
      </c>
      <c r="M464" s="84">
        <f t="shared" si="58"/>
        <v>0</v>
      </c>
      <c r="N464" s="74">
        <f>SUM(N465:N499)</f>
        <v>0</v>
      </c>
      <c r="O464" s="84">
        <f t="shared" si="60"/>
        <v>0</v>
      </c>
      <c r="P464" s="85">
        <f t="shared" si="55"/>
        <v>0</v>
      </c>
    </row>
    <row r="465" spans="1:16" ht="15" hidden="1">
      <c r="A465" s="79" t="s">
        <v>1818</v>
      </c>
      <c r="B465" s="80" t="s">
        <v>1819</v>
      </c>
      <c r="C465" s="91"/>
      <c r="D465" s="82"/>
      <c r="E465" s="82"/>
      <c r="F465" s="82">
        <f t="shared" si="59"/>
        <v>0</v>
      </c>
      <c r="G465" s="28">
        <f t="shared" si="61"/>
        <v>0</v>
      </c>
      <c r="H465" s="82"/>
      <c r="I465" s="83">
        <f t="shared" si="57"/>
        <v>0</v>
      </c>
      <c r="J465" s="82"/>
      <c r="K465" s="29">
        <f t="shared" si="56"/>
        <v>0</v>
      </c>
      <c r="L465" s="82">
        <f t="shared" si="54"/>
        <v>0</v>
      </c>
      <c r="M465" s="84">
        <f t="shared" si="58"/>
        <v>0</v>
      </c>
      <c r="N465" s="82"/>
      <c r="O465" s="84">
        <f t="shared" si="60"/>
        <v>0</v>
      </c>
      <c r="P465" s="85">
        <f t="shared" si="55"/>
        <v>0</v>
      </c>
    </row>
    <row r="466" spans="1:16" ht="15" hidden="1">
      <c r="A466" s="79" t="s">
        <v>1820</v>
      </c>
      <c r="B466" s="80" t="s">
        <v>1821</v>
      </c>
      <c r="C466" s="91"/>
      <c r="D466" s="82"/>
      <c r="E466" s="82"/>
      <c r="F466" s="82">
        <f t="shared" si="59"/>
        <v>0</v>
      </c>
      <c r="G466" s="28">
        <f t="shared" si="61"/>
        <v>0</v>
      </c>
      <c r="H466" s="82"/>
      <c r="I466" s="83">
        <f t="shared" si="57"/>
        <v>0</v>
      </c>
      <c r="J466" s="82"/>
      <c r="K466" s="29">
        <f t="shared" si="56"/>
        <v>0</v>
      </c>
      <c r="L466" s="82">
        <f t="shared" si="54"/>
        <v>0</v>
      </c>
      <c r="M466" s="84">
        <f t="shared" si="58"/>
        <v>0</v>
      </c>
      <c r="N466" s="82"/>
      <c r="O466" s="84">
        <f t="shared" si="60"/>
        <v>0</v>
      </c>
      <c r="P466" s="85">
        <f t="shared" si="55"/>
        <v>0</v>
      </c>
    </row>
    <row r="467" spans="1:16" ht="15" hidden="1">
      <c r="A467" s="79" t="s">
        <v>1822</v>
      </c>
      <c r="B467" s="80" t="s">
        <v>1499</v>
      </c>
      <c r="C467" s="91"/>
      <c r="D467" s="82"/>
      <c r="E467" s="82"/>
      <c r="F467" s="82">
        <f t="shared" si="59"/>
        <v>0</v>
      </c>
      <c r="G467" s="28">
        <f t="shared" si="61"/>
        <v>0</v>
      </c>
      <c r="H467" s="82"/>
      <c r="I467" s="83">
        <f t="shared" si="57"/>
        <v>0</v>
      </c>
      <c r="J467" s="82"/>
      <c r="K467" s="29">
        <f t="shared" si="56"/>
        <v>0</v>
      </c>
      <c r="L467" s="82">
        <f t="shared" si="54"/>
        <v>0</v>
      </c>
      <c r="M467" s="84">
        <f t="shared" si="58"/>
        <v>0</v>
      </c>
      <c r="N467" s="82"/>
      <c r="O467" s="84">
        <f t="shared" si="60"/>
        <v>0</v>
      </c>
      <c r="P467" s="85">
        <f t="shared" si="55"/>
        <v>0</v>
      </c>
    </row>
    <row r="468" spans="1:16" ht="33.75" hidden="1">
      <c r="A468" s="79" t="s">
        <v>1823</v>
      </c>
      <c r="B468" s="80" t="s">
        <v>1824</v>
      </c>
      <c r="C468" s="91"/>
      <c r="D468" s="82"/>
      <c r="E468" s="82"/>
      <c r="F468" s="82">
        <f t="shared" si="59"/>
        <v>0</v>
      </c>
      <c r="G468" s="28">
        <f t="shared" si="61"/>
        <v>0</v>
      </c>
      <c r="H468" s="82"/>
      <c r="I468" s="83">
        <f t="shared" si="57"/>
        <v>0</v>
      </c>
      <c r="J468" s="82"/>
      <c r="K468" s="29">
        <f t="shared" si="56"/>
        <v>0</v>
      </c>
      <c r="L468" s="82">
        <f t="shared" si="54"/>
        <v>0</v>
      </c>
      <c r="M468" s="84">
        <f t="shared" si="58"/>
        <v>0</v>
      </c>
      <c r="N468" s="82"/>
      <c r="O468" s="84">
        <f t="shared" si="60"/>
        <v>0</v>
      </c>
      <c r="P468" s="85">
        <f t="shared" si="55"/>
        <v>0</v>
      </c>
    </row>
    <row r="469" spans="1:16" ht="22.5" hidden="1">
      <c r="A469" s="79" t="s">
        <v>1825</v>
      </c>
      <c r="B469" s="80" t="s">
        <v>1826</v>
      </c>
      <c r="C469" s="91"/>
      <c r="D469" s="82"/>
      <c r="E469" s="82"/>
      <c r="F469" s="82">
        <f t="shared" si="59"/>
        <v>0</v>
      </c>
      <c r="G469" s="28">
        <f t="shared" si="61"/>
        <v>0</v>
      </c>
      <c r="H469" s="82"/>
      <c r="I469" s="83">
        <f t="shared" si="57"/>
        <v>0</v>
      </c>
      <c r="J469" s="82"/>
      <c r="K469" s="29">
        <f t="shared" si="56"/>
        <v>0</v>
      </c>
      <c r="L469" s="82">
        <f t="shared" si="54"/>
        <v>0</v>
      </c>
      <c r="M469" s="84">
        <f t="shared" si="58"/>
        <v>0</v>
      </c>
      <c r="N469" s="82"/>
      <c r="O469" s="84">
        <f t="shared" si="60"/>
        <v>0</v>
      </c>
      <c r="P469" s="85">
        <f t="shared" si="55"/>
        <v>0</v>
      </c>
    </row>
    <row r="470" spans="1:16" ht="33.75" hidden="1">
      <c r="A470" s="79" t="s">
        <v>1827</v>
      </c>
      <c r="B470" s="80" t="s">
        <v>1828</v>
      </c>
      <c r="C470" s="91"/>
      <c r="D470" s="82"/>
      <c r="E470" s="82"/>
      <c r="F470" s="82">
        <f t="shared" si="59"/>
        <v>0</v>
      </c>
      <c r="G470" s="28">
        <f t="shared" si="61"/>
        <v>0</v>
      </c>
      <c r="H470" s="82"/>
      <c r="I470" s="83">
        <f t="shared" si="57"/>
        <v>0</v>
      </c>
      <c r="J470" s="82"/>
      <c r="K470" s="29">
        <f t="shared" si="56"/>
        <v>0</v>
      </c>
      <c r="L470" s="82">
        <f t="shared" si="54"/>
        <v>0</v>
      </c>
      <c r="M470" s="84">
        <f t="shared" si="58"/>
        <v>0</v>
      </c>
      <c r="N470" s="82"/>
      <c r="O470" s="84">
        <f t="shared" si="60"/>
        <v>0</v>
      </c>
      <c r="P470" s="85">
        <f t="shared" si="55"/>
        <v>0</v>
      </c>
    </row>
    <row r="471" spans="1:16" ht="22.5" hidden="1">
      <c r="A471" s="79" t="s">
        <v>1829</v>
      </c>
      <c r="B471" s="80" t="s">
        <v>1830</v>
      </c>
      <c r="C471" s="91"/>
      <c r="D471" s="82"/>
      <c r="E471" s="82"/>
      <c r="F471" s="82">
        <f t="shared" si="59"/>
        <v>0</v>
      </c>
      <c r="G471" s="28">
        <f t="shared" si="61"/>
        <v>0</v>
      </c>
      <c r="H471" s="82"/>
      <c r="I471" s="83">
        <f t="shared" si="57"/>
        <v>0</v>
      </c>
      <c r="J471" s="82"/>
      <c r="K471" s="29">
        <f t="shared" si="56"/>
        <v>0</v>
      </c>
      <c r="L471" s="82">
        <f aca="true" t="shared" si="62" ref="L471:L534">SUM(N471-J471)</f>
        <v>0</v>
      </c>
      <c r="M471" s="84">
        <f t="shared" si="58"/>
        <v>0</v>
      </c>
      <c r="N471" s="82"/>
      <c r="O471" s="84">
        <f t="shared" si="60"/>
        <v>0</v>
      </c>
      <c r="P471" s="85">
        <f aca="true" t="shared" si="63" ref="P471:P534">SUM(F471-N471)</f>
        <v>0</v>
      </c>
    </row>
    <row r="472" spans="1:16" ht="15" hidden="1">
      <c r="A472" s="79" t="s">
        <v>1831</v>
      </c>
      <c r="B472" s="80" t="s">
        <v>1832</v>
      </c>
      <c r="C472" s="91"/>
      <c r="D472" s="82"/>
      <c r="E472" s="82"/>
      <c r="F472" s="82">
        <f t="shared" si="59"/>
        <v>0</v>
      </c>
      <c r="G472" s="28">
        <f t="shared" si="61"/>
        <v>0</v>
      </c>
      <c r="H472" s="82"/>
      <c r="I472" s="83">
        <f t="shared" si="57"/>
        <v>0</v>
      </c>
      <c r="J472" s="82"/>
      <c r="K472" s="29">
        <f t="shared" si="56"/>
        <v>0</v>
      </c>
      <c r="L472" s="82">
        <f t="shared" si="62"/>
        <v>0</v>
      </c>
      <c r="M472" s="84">
        <f t="shared" si="58"/>
        <v>0</v>
      </c>
      <c r="N472" s="82"/>
      <c r="O472" s="84">
        <f t="shared" si="60"/>
        <v>0</v>
      </c>
      <c r="P472" s="85">
        <f t="shared" si="63"/>
        <v>0</v>
      </c>
    </row>
    <row r="473" spans="1:16" ht="15" hidden="1">
      <c r="A473" s="79" t="s">
        <v>1833</v>
      </c>
      <c r="B473" s="80" t="s">
        <v>1834</v>
      </c>
      <c r="C473" s="91"/>
      <c r="D473" s="82"/>
      <c r="E473" s="82"/>
      <c r="F473" s="82">
        <f t="shared" si="59"/>
        <v>0</v>
      </c>
      <c r="G473" s="28">
        <f t="shared" si="61"/>
        <v>0</v>
      </c>
      <c r="H473" s="82"/>
      <c r="I473" s="83">
        <f t="shared" si="57"/>
        <v>0</v>
      </c>
      <c r="J473" s="82"/>
      <c r="K473" s="29">
        <f t="shared" si="56"/>
        <v>0</v>
      </c>
      <c r="L473" s="82">
        <f t="shared" si="62"/>
        <v>0</v>
      </c>
      <c r="M473" s="84">
        <f t="shared" si="58"/>
        <v>0</v>
      </c>
      <c r="N473" s="82"/>
      <c r="O473" s="84">
        <f t="shared" si="60"/>
        <v>0</v>
      </c>
      <c r="P473" s="85">
        <f t="shared" si="63"/>
        <v>0</v>
      </c>
    </row>
    <row r="474" spans="1:16" ht="22.5" hidden="1">
      <c r="A474" s="79" t="s">
        <v>1835</v>
      </c>
      <c r="B474" s="80" t="s">
        <v>1836</v>
      </c>
      <c r="C474" s="91"/>
      <c r="D474" s="82"/>
      <c r="E474" s="82"/>
      <c r="F474" s="82">
        <f t="shared" si="59"/>
        <v>0</v>
      </c>
      <c r="G474" s="28">
        <f t="shared" si="61"/>
        <v>0</v>
      </c>
      <c r="H474" s="82"/>
      <c r="I474" s="83">
        <f t="shared" si="57"/>
        <v>0</v>
      </c>
      <c r="J474" s="82"/>
      <c r="K474" s="29">
        <f t="shared" si="56"/>
        <v>0</v>
      </c>
      <c r="L474" s="82">
        <f t="shared" si="62"/>
        <v>0</v>
      </c>
      <c r="M474" s="84">
        <f t="shared" si="58"/>
        <v>0</v>
      </c>
      <c r="N474" s="82"/>
      <c r="O474" s="84">
        <f t="shared" si="60"/>
        <v>0</v>
      </c>
      <c r="P474" s="85">
        <f t="shared" si="63"/>
        <v>0</v>
      </c>
    </row>
    <row r="475" spans="1:16" ht="22.5" hidden="1">
      <c r="A475" s="79" t="s">
        <v>1837</v>
      </c>
      <c r="B475" s="80" t="s">
        <v>1838</v>
      </c>
      <c r="C475" s="91"/>
      <c r="D475" s="82"/>
      <c r="E475" s="82"/>
      <c r="F475" s="82">
        <f t="shared" si="59"/>
        <v>0</v>
      </c>
      <c r="G475" s="28">
        <f t="shared" si="61"/>
        <v>0</v>
      </c>
      <c r="H475" s="82"/>
      <c r="I475" s="83">
        <f t="shared" si="57"/>
        <v>0</v>
      </c>
      <c r="J475" s="82"/>
      <c r="K475" s="29">
        <f t="shared" si="56"/>
        <v>0</v>
      </c>
      <c r="L475" s="82">
        <f t="shared" si="62"/>
        <v>0</v>
      </c>
      <c r="M475" s="84">
        <f t="shared" si="58"/>
        <v>0</v>
      </c>
      <c r="N475" s="82"/>
      <c r="O475" s="84">
        <f t="shared" si="60"/>
        <v>0</v>
      </c>
      <c r="P475" s="85">
        <f t="shared" si="63"/>
        <v>0</v>
      </c>
    </row>
    <row r="476" spans="1:16" ht="33.75" hidden="1">
      <c r="A476" s="79" t="s">
        <v>1839</v>
      </c>
      <c r="B476" s="80" t="s">
        <v>1840</v>
      </c>
      <c r="C476" s="91"/>
      <c r="D476" s="82"/>
      <c r="E476" s="82"/>
      <c r="F476" s="82">
        <f t="shared" si="59"/>
        <v>0</v>
      </c>
      <c r="G476" s="28">
        <f t="shared" si="61"/>
        <v>0</v>
      </c>
      <c r="H476" s="82"/>
      <c r="I476" s="83">
        <f t="shared" si="57"/>
        <v>0</v>
      </c>
      <c r="J476" s="82"/>
      <c r="K476" s="29">
        <f t="shared" si="56"/>
        <v>0</v>
      </c>
      <c r="L476" s="82">
        <f t="shared" si="62"/>
        <v>0</v>
      </c>
      <c r="M476" s="84">
        <f t="shared" si="58"/>
        <v>0</v>
      </c>
      <c r="N476" s="82"/>
      <c r="O476" s="84">
        <f t="shared" si="60"/>
        <v>0</v>
      </c>
      <c r="P476" s="85">
        <f t="shared" si="63"/>
        <v>0</v>
      </c>
    </row>
    <row r="477" spans="1:16" ht="22.5" hidden="1">
      <c r="A477" s="79" t="s">
        <v>1841</v>
      </c>
      <c r="B477" s="80" t="s">
        <v>1842</v>
      </c>
      <c r="C477" s="91"/>
      <c r="D477" s="82"/>
      <c r="E477" s="82"/>
      <c r="F477" s="82">
        <f t="shared" si="59"/>
        <v>0</v>
      </c>
      <c r="G477" s="28">
        <f t="shared" si="61"/>
        <v>0</v>
      </c>
      <c r="H477" s="82"/>
      <c r="I477" s="83">
        <f t="shared" si="57"/>
        <v>0</v>
      </c>
      <c r="J477" s="82"/>
      <c r="K477" s="29">
        <f t="shared" si="56"/>
        <v>0</v>
      </c>
      <c r="L477" s="82">
        <f t="shared" si="62"/>
        <v>0</v>
      </c>
      <c r="M477" s="84">
        <f t="shared" si="58"/>
        <v>0</v>
      </c>
      <c r="N477" s="82"/>
      <c r="O477" s="84">
        <f t="shared" si="60"/>
        <v>0</v>
      </c>
      <c r="P477" s="85">
        <f t="shared" si="63"/>
        <v>0</v>
      </c>
    </row>
    <row r="478" spans="1:16" ht="15" hidden="1">
      <c r="A478" s="79" t="s">
        <v>1843</v>
      </c>
      <c r="B478" s="80" t="s">
        <v>1844</v>
      </c>
      <c r="C478" s="91"/>
      <c r="D478" s="82"/>
      <c r="E478" s="82"/>
      <c r="F478" s="82">
        <f t="shared" si="59"/>
        <v>0</v>
      </c>
      <c r="G478" s="28">
        <f t="shared" si="61"/>
        <v>0</v>
      </c>
      <c r="H478" s="82"/>
      <c r="I478" s="83">
        <f t="shared" si="57"/>
        <v>0</v>
      </c>
      <c r="J478" s="82"/>
      <c r="K478" s="29">
        <f t="shared" si="56"/>
        <v>0</v>
      </c>
      <c r="L478" s="82">
        <f t="shared" si="62"/>
        <v>0</v>
      </c>
      <c r="M478" s="84">
        <f t="shared" si="58"/>
        <v>0</v>
      </c>
      <c r="N478" s="82"/>
      <c r="O478" s="84">
        <f t="shared" si="60"/>
        <v>0</v>
      </c>
      <c r="P478" s="85">
        <f t="shared" si="63"/>
        <v>0</v>
      </c>
    </row>
    <row r="479" spans="1:16" ht="15" hidden="1">
      <c r="A479" s="79" t="s">
        <v>1845</v>
      </c>
      <c r="B479" s="80" t="s">
        <v>1846</v>
      </c>
      <c r="C479" s="91"/>
      <c r="D479" s="82"/>
      <c r="E479" s="82"/>
      <c r="F479" s="82">
        <f t="shared" si="59"/>
        <v>0</v>
      </c>
      <c r="G479" s="28">
        <f t="shared" si="61"/>
        <v>0</v>
      </c>
      <c r="H479" s="82"/>
      <c r="I479" s="83">
        <f t="shared" si="57"/>
        <v>0</v>
      </c>
      <c r="J479" s="82"/>
      <c r="K479" s="29">
        <f t="shared" si="56"/>
        <v>0</v>
      </c>
      <c r="L479" s="82">
        <f t="shared" si="62"/>
        <v>0</v>
      </c>
      <c r="M479" s="84">
        <f t="shared" si="58"/>
        <v>0</v>
      </c>
      <c r="N479" s="82"/>
      <c r="O479" s="84">
        <f t="shared" si="60"/>
        <v>0</v>
      </c>
      <c r="P479" s="85">
        <f t="shared" si="63"/>
        <v>0</v>
      </c>
    </row>
    <row r="480" spans="1:16" ht="33.75" hidden="1">
      <c r="A480" s="79" t="s">
        <v>1847</v>
      </c>
      <c r="B480" s="80" t="s">
        <v>1848</v>
      </c>
      <c r="C480" s="91"/>
      <c r="D480" s="82"/>
      <c r="E480" s="82"/>
      <c r="F480" s="82">
        <f t="shared" si="59"/>
        <v>0</v>
      </c>
      <c r="G480" s="28">
        <f t="shared" si="61"/>
        <v>0</v>
      </c>
      <c r="H480" s="82"/>
      <c r="I480" s="83">
        <f t="shared" si="57"/>
        <v>0</v>
      </c>
      <c r="J480" s="82"/>
      <c r="K480" s="29">
        <f t="shared" si="56"/>
        <v>0</v>
      </c>
      <c r="L480" s="82">
        <f t="shared" si="62"/>
        <v>0</v>
      </c>
      <c r="M480" s="84">
        <f t="shared" si="58"/>
        <v>0</v>
      </c>
      <c r="N480" s="82"/>
      <c r="O480" s="84">
        <f t="shared" si="60"/>
        <v>0</v>
      </c>
      <c r="P480" s="85">
        <f t="shared" si="63"/>
        <v>0</v>
      </c>
    </row>
    <row r="481" spans="1:16" ht="15" hidden="1">
      <c r="A481" s="79" t="s">
        <v>1849</v>
      </c>
      <c r="B481" s="80" t="s">
        <v>1499</v>
      </c>
      <c r="C481" s="91"/>
      <c r="D481" s="82"/>
      <c r="E481" s="82"/>
      <c r="F481" s="82">
        <f t="shared" si="59"/>
        <v>0</v>
      </c>
      <c r="G481" s="28">
        <f t="shared" si="61"/>
        <v>0</v>
      </c>
      <c r="H481" s="82"/>
      <c r="I481" s="83">
        <f t="shared" si="57"/>
        <v>0</v>
      </c>
      <c r="J481" s="82"/>
      <c r="K481" s="29">
        <f t="shared" si="56"/>
        <v>0</v>
      </c>
      <c r="L481" s="82">
        <f t="shared" si="62"/>
        <v>0</v>
      </c>
      <c r="M481" s="84">
        <f t="shared" si="58"/>
        <v>0</v>
      </c>
      <c r="N481" s="82"/>
      <c r="O481" s="84">
        <f t="shared" si="60"/>
        <v>0</v>
      </c>
      <c r="P481" s="85">
        <f t="shared" si="63"/>
        <v>0</v>
      </c>
    </row>
    <row r="482" spans="1:16" ht="22.5" hidden="1">
      <c r="A482" s="79" t="s">
        <v>1850</v>
      </c>
      <c r="B482" s="80" t="s">
        <v>0</v>
      </c>
      <c r="C482" s="91"/>
      <c r="D482" s="82"/>
      <c r="E482" s="82"/>
      <c r="F482" s="82">
        <f t="shared" si="59"/>
        <v>0</v>
      </c>
      <c r="G482" s="28">
        <f t="shared" si="61"/>
        <v>0</v>
      </c>
      <c r="H482" s="82"/>
      <c r="I482" s="83">
        <f t="shared" si="57"/>
        <v>0</v>
      </c>
      <c r="J482" s="82"/>
      <c r="K482" s="29">
        <f t="shared" si="56"/>
        <v>0</v>
      </c>
      <c r="L482" s="82">
        <f t="shared" si="62"/>
        <v>0</v>
      </c>
      <c r="M482" s="84">
        <f t="shared" si="58"/>
        <v>0</v>
      </c>
      <c r="N482" s="82"/>
      <c r="O482" s="84">
        <f t="shared" si="60"/>
        <v>0</v>
      </c>
      <c r="P482" s="85">
        <f t="shared" si="63"/>
        <v>0</v>
      </c>
    </row>
    <row r="483" spans="1:16" ht="15" hidden="1">
      <c r="A483" s="79" t="s">
        <v>1</v>
      </c>
      <c r="B483" s="80" t="s">
        <v>2</v>
      </c>
      <c r="C483" s="91"/>
      <c r="D483" s="82"/>
      <c r="E483" s="82"/>
      <c r="F483" s="82">
        <f t="shared" si="59"/>
        <v>0</v>
      </c>
      <c r="G483" s="28">
        <f t="shared" si="61"/>
        <v>0</v>
      </c>
      <c r="H483" s="82"/>
      <c r="I483" s="83">
        <f t="shared" si="57"/>
        <v>0</v>
      </c>
      <c r="J483" s="82"/>
      <c r="K483" s="29">
        <f t="shared" si="56"/>
        <v>0</v>
      </c>
      <c r="L483" s="82">
        <f t="shared" si="62"/>
        <v>0</v>
      </c>
      <c r="M483" s="84">
        <f t="shared" si="58"/>
        <v>0</v>
      </c>
      <c r="N483" s="82"/>
      <c r="O483" s="84">
        <f t="shared" si="60"/>
        <v>0</v>
      </c>
      <c r="P483" s="85">
        <f t="shared" si="63"/>
        <v>0</v>
      </c>
    </row>
    <row r="484" spans="1:16" ht="15" hidden="1">
      <c r="A484" s="79" t="s">
        <v>3</v>
      </c>
      <c r="B484" s="80" t="s">
        <v>4</v>
      </c>
      <c r="C484" s="91"/>
      <c r="D484" s="82"/>
      <c r="E484" s="82"/>
      <c r="F484" s="82">
        <f t="shared" si="59"/>
        <v>0</v>
      </c>
      <c r="G484" s="28">
        <f t="shared" si="61"/>
        <v>0</v>
      </c>
      <c r="H484" s="82"/>
      <c r="I484" s="83">
        <f t="shared" si="57"/>
        <v>0</v>
      </c>
      <c r="J484" s="82"/>
      <c r="K484" s="29">
        <f t="shared" si="56"/>
        <v>0</v>
      </c>
      <c r="L484" s="82">
        <f t="shared" si="62"/>
        <v>0</v>
      </c>
      <c r="M484" s="84">
        <f t="shared" si="58"/>
        <v>0</v>
      </c>
      <c r="N484" s="82"/>
      <c r="O484" s="84">
        <f t="shared" si="60"/>
        <v>0</v>
      </c>
      <c r="P484" s="85">
        <f t="shared" si="63"/>
        <v>0</v>
      </c>
    </row>
    <row r="485" spans="1:16" ht="33.75" hidden="1">
      <c r="A485" s="79" t="s">
        <v>5</v>
      </c>
      <c r="B485" s="80" t="s">
        <v>6</v>
      </c>
      <c r="C485" s="91"/>
      <c r="D485" s="82"/>
      <c r="E485" s="82"/>
      <c r="F485" s="82">
        <f t="shared" si="59"/>
        <v>0</v>
      </c>
      <c r="G485" s="28">
        <f t="shared" si="61"/>
        <v>0</v>
      </c>
      <c r="H485" s="82"/>
      <c r="I485" s="83">
        <f t="shared" si="57"/>
        <v>0</v>
      </c>
      <c r="J485" s="82"/>
      <c r="K485" s="29">
        <f t="shared" si="56"/>
        <v>0</v>
      </c>
      <c r="L485" s="82">
        <f t="shared" si="62"/>
        <v>0</v>
      </c>
      <c r="M485" s="84">
        <f t="shared" si="58"/>
        <v>0</v>
      </c>
      <c r="N485" s="82"/>
      <c r="O485" s="84">
        <f t="shared" si="60"/>
        <v>0</v>
      </c>
      <c r="P485" s="85">
        <f t="shared" si="63"/>
        <v>0</v>
      </c>
    </row>
    <row r="486" spans="1:16" ht="15" hidden="1">
      <c r="A486" s="79" t="s">
        <v>7</v>
      </c>
      <c r="B486" s="80" t="s">
        <v>8</v>
      </c>
      <c r="C486" s="91"/>
      <c r="D486" s="82"/>
      <c r="E486" s="82"/>
      <c r="F486" s="82">
        <f t="shared" si="59"/>
        <v>0</v>
      </c>
      <c r="G486" s="28">
        <f t="shared" si="61"/>
        <v>0</v>
      </c>
      <c r="H486" s="82"/>
      <c r="I486" s="83">
        <f t="shared" si="57"/>
        <v>0</v>
      </c>
      <c r="J486" s="82"/>
      <c r="K486" s="29">
        <f t="shared" si="56"/>
        <v>0</v>
      </c>
      <c r="L486" s="82">
        <f t="shared" si="62"/>
        <v>0</v>
      </c>
      <c r="M486" s="84">
        <f t="shared" si="58"/>
        <v>0</v>
      </c>
      <c r="N486" s="82"/>
      <c r="O486" s="84">
        <f t="shared" si="60"/>
        <v>0</v>
      </c>
      <c r="P486" s="85">
        <f t="shared" si="63"/>
        <v>0</v>
      </c>
    </row>
    <row r="487" spans="1:16" ht="15" hidden="1">
      <c r="A487" s="79" t="s">
        <v>9</v>
      </c>
      <c r="B487" s="80" t="s">
        <v>10</v>
      </c>
      <c r="C487" s="91"/>
      <c r="D487" s="82"/>
      <c r="E487" s="82"/>
      <c r="F487" s="82">
        <f t="shared" si="59"/>
        <v>0</v>
      </c>
      <c r="G487" s="28">
        <f t="shared" si="61"/>
        <v>0</v>
      </c>
      <c r="H487" s="82"/>
      <c r="I487" s="83">
        <f t="shared" si="57"/>
        <v>0</v>
      </c>
      <c r="J487" s="82"/>
      <c r="K487" s="29">
        <f t="shared" si="56"/>
        <v>0</v>
      </c>
      <c r="L487" s="82">
        <f t="shared" si="62"/>
        <v>0</v>
      </c>
      <c r="M487" s="84">
        <f t="shared" si="58"/>
        <v>0</v>
      </c>
      <c r="N487" s="82"/>
      <c r="O487" s="84">
        <f t="shared" si="60"/>
        <v>0</v>
      </c>
      <c r="P487" s="85">
        <f t="shared" si="63"/>
        <v>0</v>
      </c>
    </row>
    <row r="488" spans="1:16" ht="15" hidden="1">
      <c r="A488" s="79" t="s">
        <v>11</v>
      </c>
      <c r="B488" s="80" t="s">
        <v>12</v>
      </c>
      <c r="C488" s="91"/>
      <c r="D488" s="82"/>
      <c r="E488" s="82"/>
      <c r="F488" s="82">
        <f t="shared" si="59"/>
        <v>0</v>
      </c>
      <c r="G488" s="28">
        <f t="shared" si="61"/>
        <v>0</v>
      </c>
      <c r="H488" s="82"/>
      <c r="I488" s="83">
        <f t="shared" si="57"/>
        <v>0</v>
      </c>
      <c r="J488" s="82"/>
      <c r="K488" s="29">
        <f t="shared" si="56"/>
        <v>0</v>
      </c>
      <c r="L488" s="82">
        <f t="shared" si="62"/>
        <v>0</v>
      </c>
      <c r="M488" s="84">
        <f t="shared" si="58"/>
        <v>0</v>
      </c>
      <c r="N488" s="82"/>
      <c r="O488" s="84">
        <f t="shared" si="60"/>
        <v>0</v>
      </c>
      <c r="P488" s="85">
        <f t="shared" si="63"/>
        <v>0</v>
      </c>
    </row>
    <row r="489" spans="1:16" ht="22.5" hidden="1">
      <c r="A489" s="79" t="s">
        <v>13</v>
      </c>
      <c r="B489" s="80" t="s">
        <v>14</v>
      </c>
      <c r="C489" s="91"/>
      <c r="D489" s="82"/>
      <c r="E489" s="82"/>
      <c r="F489" s="82">
        <f t="shared" si="59"/>
        <v>0</v>
      </c>
      <c r="G489" s="28">
        <f t="shared" si="61"/>
        <v>0</v>
      </c>
      <c r="H489" s="82"/>
      <c r="I489" s="83">
        <f t="shared" si="57"/>
        <v>0</v>
      </c>
      <c r="J489" s="82"/>
      <c r="K489" s="29">
        <f t="shared" si="56"/>
        <v>0</v>
      </c>
      <c r="L489" s="82">
        <f t="shared" si="62"/>
        <v>0</v>
      </c>
      <c r="M489" s="84">
        <f t="shared" si="58"/>
        <v>0</v>
      </c>
      <c r="N489" s="82"/>
      <c r="O489" s="84">
        <f t="shared" si="60"/>
        <v>0</v>
      </c>
      <c r="P489" s="85">
        <f t="shared" si="63"/>
        <v>0</v>
      </c>
    </row>
    <row r="490" spans="1:16" ht="15" hidden="1">
      <c r="A490" s="79" t="s">
        <v>15</v>
      </c>
      <c r="B490" s="80" t="s">
        <v>16</v>
      </c>
      <c r="C490" s="91"/>
      <c r="D490" s="82"/>
      <c r="E490" s="82"/>
      <c r="F490" s="82">
        <f t="shared" si="59"/>
        <v>0</v>
      </c>
      <c r="G490" s="28">
        <f t="shared" si="61"/>
        <v>0</v>
      </c>
      <c r="H490" s="82"/>
      <c r="I490" s="83">
        <f t="shared" si="57"/>
        <v>0</v>
      </c>
      <c r="J490" s="82"/>
      <c r="K490" s="29">
        <f t="shared" si="56"/>
        <v>0</v>
      </c>
      <c r="L490" s="82">
        <f t="shared" si="62"/>
        <v>0</v>
      </c>
      <c r="M490" s="84">
        <f t="shared" si="58"/>
        <v>0</v>
      </c>
      <c r="N490" s="82"/>
      <c r="O490" s="84">
        <f t="shared" si="60"/>
        <v>0</v>
      </c>
      <c r="P490" s="85">
        <f t="shared" si="63"/>
        <v>0</v>
      </c>
    </row>
    <row r="491" spans="1:16" ht="22.5" hidden="1">
      <c r="A491" s="79" t="s">
        <v>17</v>
      </c>
      <c r="B491" s="80" t="s">
        <v>18</v>
      </c>
      <c r="C491" s="91"/>
      <c r="D491" s="82"/>
      <c r="E491" s="82"/>
      <c r="F491" s="82">
        <f t="shared" si="59"/>
        <v>0</v>
      </c>
      <c r="G491" s="28">
        <f t="shared" si="61"/>
        <v>0</v>
      </c>
      <c r="H491" s="82"/>
      <c r="I491" s="83">
        <f t="shared" si="57"/>
        <v>0</v>
      </c>
      <c r="J491" s="82"/>
      <c r="K491" s="29">
        <f t="shared" si="56"/>
        <v>0</v>
      </c>
      <c r="L491" s="82">
        <f t="shared" si="62"/>
        <v>0</v>
      </c>
      <c r="M491" s="84">
        <f t="shared" si="58"/>
        <v>0</v>
      </c>
      <c r="N491" s="82"/>
      <c r="O491" s="84">
        <f t="shared" si="60"/>
        <v>0</v>
      </c>
      <c r="P491" s="85">
        <f t="shared" si="63"/>
        <v>0</v>
      </c>
    </row>
    <row r="492" spans="1:16" ht="15" hidden="1">
      <c r="A492" s="79" t="s">
        <v>19</v>
      </c>
      <c r="B492" s="80" t="s">
        <v>20</v>
      </c>
      <c r="C492" s="91"/>
      <c r="D492" s="82"/>
      <c r="E492" s="82"/>
      <c r="F492" s="82">
        <f t="shared" si="59"/>
        <v>0</v>
      </c>
      <c r="G492" s="28">
        <f t="shared" si="61"/>
        <v>0</v>
      </c>
      <c r="H492" s="82"/>
      <c r="I492" s="83">
        <f t="shared" si="57"/>
        <v>0</v>
      </c>
      <c r="J492" s="82"/>
      <c r="K492" s="29">
        <f t="shared" si="56"/>
        <v>0</v>
      </c>
      <c r="L492" s="82">
        <f t="shared" si="62"/>
        <v>0</v>
      </c>
      <c r="M492" s="84">
        <f t="shared" si="58"/>
        <v>0</v>
      </c>
      <c r="N492" s="82"/>
      <c r="O492" s="84">
        <f t="shared" si="60"/>
        <v>0</v>
      </c>
      <c r="P492" s="85">
        <f t="shared" si="63"/>
        <v>0</v>
      </c>
    </row>
    <row r="493" spans="1:16" ht="22.5" hidden="1">
      <c r="A493" s="79" t="s">
        <v>21</v>
      </c>
      <c r="B493" s="80" t="s">
        <v>22</v>
      </c>
      <c r="C493" s="91"/>
      <c r="D493" s="82"/>
      <c r="E493" s="82"/>
      <c r="F493" s="82">
        <f t="shared" si="59"/>
        <v>0</v>
      </c>
      <c r="G493" s="28">
        <f t="shared" si="61"/>
        <v>0</v>
      </c>
      <c r="H493" s="82"/>
      <c r="I493" s="83">
        <f t="shared" si="57"/>
        <v>0</v>
      </c>
      <c r="J493" s="82"/>
      <c r="K493" s="29">
        <f t="shared" si="56"/>
        <v>0</v>
      </c>
      <c r="L493" s="82">
        <f t="shared" si="62"/>
        <v>0</v>
      </c>
      <c r="M493" s="84">
        <f t="shared" si="58"/>
        <v>0</v>
      </c>
      <c r="N493" s="82"/>
      <c r="O493" s="84">
        <f t="shared" si="60"/>
        <v>0</v>
      </c>
      <c r="P493" s="85">
        <f t="shared" si="63"/>
        <v>0</v>
      </c>
    </row>
    <row r="494" spans="1:16" ht="33.75" hidden="1">
      <c r="A494" s="79" t="s">
        <v>23</v>
      </c>
      <c r="B494" s="80" t="s">
        <v>24</v>
      </c>
      <c r="C494" s="91"/>
      <c r="D494" s="82"/>
      <c r="E494" s="82"/>
      <c r="F494" s="82">
        <f t="shared" si="59"/>
        <v>0</v>
      </c>
      <c r="G494" s="28">
        <f t="shared" si="61"/>
        <v>0</v>
      </c>
      <c r="H494" s="82"/>
      <c r="I494" s="83">
        <f t="shared" si="57"/>
        <v>0</v>
      </c>
      <c r="J494" s="82"/>
      <c r="K494" s="29">
        <f t="shared" si="56"/>
        <v>0</v>
      </c>
      <c r="L494" s="82">
        <f t="shared" si="62"/>
        <v>0</v>
      </c>
      <c r="M494" s="84">
        <f t="shared" si="58"/>
        <v>0</v>
      </c>
      <c r="N494" s="82"/>
      <c r="O494" s="84">
        <f t="shared" si="60"/>
        <v>0</v>
      </c>
      <c r="P494" s="85">
        <f t="shared" si="63"/>
        <v>0</v>
      </c>
    </row>
    <row r="495" spans="1:16" ht="22.5" hidden="1">
      <c r="A495" s="79" t="s">
        <v>25</v>
      </c>
      <c r="B495" s="80" t="s">
        <v>26</v>
      </c>
      <c r="C495" s="91"/>
      <c r="D495" s="82"/>
      <c r="E495" s="82"/>
      <c r="F495" s="82">
        <f t="shared" si="59"/>
        <v>0</v>
      </c>
      <c r="G495" s="28">
        <f t="shared" si="61"/>
        <v>0</v>
      </c>
      <c r="H495" s="82"/>
      <c r="I495" s="83">
        <f t="shared" si="57"/>
        <v>0</v>
      </c>
      <c r="J495" s="82"/>
      <c r="K495" s="29">
        <f t="shared" si="56"/>
        <v>0</v>
      </c>
      <c r="L495" s="82">
        <f t="shared" si="62"/>
        <v>0</v>
      </c>
      <c r="M495" s="84">
        <f t="shared" si="58"/>
        <v>0</v>
      </c>
      <c r="N495" s="82"/>
      <c r="O495" s="84">
        <f t="shared" si="60"/>
        <v>0</v>
      </c>
      <c r="P495" s="85">
        <f t="shared" si="63"/>
        <v>0</v>
      </c>
    </row>
    <row r="496" spans="1:16" ht="15" hidden="1">
      <c r="A496" s="79" t="s">
        <v>27</v>
      </c>
      <c r="B496" s="80" t="s">
        <v>1499</v>
      </c>
      <c r="C496" s="91"/>
      <c r="D496" s="82"/>
      <c r="E496" s="82"/>
      <c r="F496" s="82">
        <f t="shared" si="59"/>
        <v>0</v>
      </c>
      <c r="G496" s="28">
        <f t="shared" si="61"/>
        <v>0</v>
      </c>
      <c r="H496" s="82"/>
      <c r="I496" s="83">
        <f t="shared" si="57"/>
        <v>0</v>
      </c>
      <c r="J496" s="82"/>
      <c r="K496" s="29">
        <f t="shared" si="56"/>
        <v>0</v>
      </c>
      <c r="L496" s="82">
        <f t="shared" si="62"/>
        <v>0</v>
      </c>
      <c r="M496" s="84">
        <f t="shared" si="58"/>
        <v>0</v>
      </c>
      <c r="N496" s="82"/>
      <c r="O496" s="84">
        <f t="shared" si="60"/>
        <v>0</v>
      </c>
      <c r="P496" s="85">
        <f t="shared" si="63"/>
        <v>0</v>
      </c>
    </row>
    <row r="497" spans="1:16" ht="22.5" hidden="1">
      <c r="A497" s="79" t="s">
        <v>28</v>
      </c>
      <c r="B497" s="80" t="s">
        <v>29</v>
      </c>
      <c r="C497" s="91"/>
      <c r="D497" s="82"/>
      <c r="E497" s="82"/>
      <c r="F497" s="82">
        <f t="shared" si="59"/>
        <v>0</v>
      </c>
      <c r="G497" s="28">
        <f t="shared" si="61"/>
        <v>0</v>
      </c>
      <c r="H497" s="82"/>
      <c r="I497" s="83">
        <f t="shared" si="57"/>
        <v>0</v>
      </c>
      <c r="J497" s="82"/>
      <c r="K497" s="29">
        <f t="shared" si="56"/>
        <v>0</v>
      </c>
      <c r="L497" s="82">
        <f t="shared" si="62"/>
        <v>0</v>
      </c>
      <c r="M497" s="84">
        <f t="shared" si="58"/>
        <v>0</v>
      </c>
      <c r="N497" s="82"/>
      <c r="O497" s="84">
        <f t="shared" si="60"/>
        <v>0</v>
      </c>
      <c r="P497" s="85">
        <f t="shared" si="63"/>
        <v>0</v>
      </c>
    </row>
    <row r="498" spans="1:16" ht="45" hidden="1">
      <c r="A498" s="79" t="s">
        <v>30</v>
      </c>
      <c r="B498" s="80" t="s">
        <v>31</v>
      </c>
      <c r="C498" s="91"/>
      <c r="D498" s="82"/>
      <c r="E498" s="82"/>
      <c r="F498" s="82">
        <f t="shared" si="59"/>
        <v>0</v>
      </c>
      <c r="G498" s="28">
        <f t="shared" si="61"/>
        <v>0</v>
      </c>
      <c r="H498" s="82"/>
      <c r="I498" s="83">
        <f t="shared" si="57"/>
        <v>0</v>
      </c>
      <c r="J498" s="82"/>
      <c r="K498" s="29">
        <f t="shared" si="56"/>
        <v>0</v>
      </c>
      <c r="L498" s="82">
        <f t="shared" si="62"/>
        <v>0</v>
      </c>
      <c r="M498" s="84">
        <f t="shared" si="58"/>
        <v>0</v>
      </c>
      <c r="N498" s="82"/>
      <c r="O498" s="84">
        <f t="shared" si="60"/>
        <v>0</v>
      </c>
      <c r="P498" s="85">
        <f t="shared" si="63"/>
        <v>0</v>
      </c>
    </row>
    <row r="499" spans="1:16" ht="22.5" hidden="1">
      <c r="A499" s="79" t="s">
        <v>32</v>
      </c>
      <c r="B499" s="80" t="s">
        <v>33</v>
      </c>
      <c r="C499" s="91"/>
      <c r="D499" s="82"/>
      <c r="E499" s="82"/>
      <c r="F499" s="82">
        <f t="shared" si="59"/>
        <v>0</v>
      </c>
      <c r="G499" s="28">
        <f t="shared" si="61"/>
        <v>0</v>
      </c>
      <c r="H499" s="82"/>
      <c r="I499" s="83">
        <f t="shared" si="57"/>
        <v>0</v>
      </c>
      <c r="J499" s="82"/>
      <c r="K499" s="29">
        <f t="shared" si="56"/>
        <v>0</v>
      </c>
      <c r="L499" s="82">
        <f t="shared" si="62"/>
        <v>0</v>
      </c>
      <c r="M499" s="84">
        <f t="shared" si="58"/>
        <v>0</v>
      </c>
      <c r="N499" s="82"/>
      <c r="O499" s="84">
        <f t="shared" si="60"/>
        <v>0</v>
      </c>
      <c r="P499" s="85">
        <f t="shared" si="63"/>
        <v>0</v>
      </c>
    </row>
    <row r="500" spans="1:16" ht="15" hidden="1">
      <c r="A500" s="71" t="s">
        <v>34</v>
      </c>
      <c r="B500" s="72" t="s">
        <v>35</v>
      </c>
      <c r="C500" s="92"/>
      <c r="D500" s="74">
        <f>SUM(D501:D506)</f>
        <v>0</v>
      </c>
      <c r="E500" s="74">
        <f>SUM(E501:E506)</f>
        <v>0</v>
      </c>
      <c r="F500" s="82">
        <f t="shared" si="59"/>
        <v>0</v>
      </c>
      <c r="G500" s="28">
        <f t="shared" si="61"/>
        <v>0</v>
      </c>
      <c r="H500" s="74">
        <f>SUM(H501:H506)</f>
        <v>0</v>
      </c>
      <c r="I500" s="83">
        <f t="shared" si="57"/>
        <v>0</v>
      </c>
      <c r="J500" s="74">
        <f>SUM(J501:J506)</f>
        <v>0</v>
      </c>
      <c r="K500" s="29">
        <f t="shared" si="56"/>
        <v>0</v>
      </c>
      <c r="L500" s="82">
        <f t="shared" si="62"/>
        <v>0</v>
      </c>
      <c r="M500" s="84">
        <f t="shared" si="58"/>
        <v>0</v>
      </c>
      <c r="N500" s="74">
        <f>SUM(N501:N506)</f>
        <v>0</v>
      </c>
      <c r="O500" s="84">
        <f t="shared" si="60"/>
        <v>0</v>
      </c>
      <c r="P500" s="85">
        <f t="shared" si="63"/>
        <v>0</v>
      </c>
    </row>
    <row r="501" spans="1:16" ht="22.5" hidden="1">
      <c r="A501" s="79" t="s">
        <v>36</v>
      </c>
      <c r="B501" s="80" t="s">
        <v>37</v>
      </c>
      <c r="C501" s="91"/>
      <c r="D501" s="82"/>
      <c r="E501" s="82"/>
      <c r="F501" s="82">
        <f t="shared" si="59"/>
        <v>0</v>
      </c>
      <c r="G501" s="28">
        <f t="shared" si="61"/>
        <v>0</v>
      </c>
      <c r="H501" s="82"/>
      <c r="I501" s="83">
        <f t="shared" si="57"/>
        <v>0</v>
      </c>
      <c r="J501" s="82"/>
      <c r="K501" s="29">
        <f t="shared" si="56"/>
        <v>0</v>
      </c>
      <c r="L501" s="82">
        <f t="shared" si="62"/>
        <v>0</v>
      </c>
      <c r="M501" s="84">
        <f t="shared" si="58"/>
        <v>0</v>
      </c>
      <c r="N501" s="82"/>
      <c r="O501" s="84">
        <f t="shared" si="60"/>
        <v>0</v>
      </c>
      <c r="P501" s="85">
        <f t="shared" si="63"/>
        <v>0</v>
      </c>
    </row>
    <row r="502" spans="1:16" ht="22.5" hidden="1">
      <c r="A502" s="79" t="s">
        <v>38</v>
      </c>
      <c r="B502" s="80" t="s">
        <v>39</v>
      </c>
      <c r="C502" s="91"/>
      <c r="D502" s="82"/>
      <c r="E502" s="82"/>
      <c r="F502" s="82">
        <f t="shared" si="59"/>
        <v>0</v>
      </c>
      <c r="G502" s="28">
        <f t="shared" si="61"/>
        <v>0</v>
      </c>
      <c r="H502" s="82"/>
      <c r="I502" s="83">
        <f t="shared" si="57"/>
        <v>0</v>
      </c>
      <c r="J502" s="82"/>
      <c r="K502" s="29">
        <f t="shared" si="56"/>
        <v>0</v>
      </c>
      <c r="L502" s="82">
        <f t="shared" si="62"/>
        <v>0</v>
      </c>
      <c r="M502" s="84">
        <f t="shared" si="58"/>
        <v>0</v>
      </c>
      <c r="N502" s="82"/>
      <c r="O502" s="84">
        <f t="shared" si="60"/>
        <v>0</v>
      </c>
      <c r="P502" s="85">
        <f t="shared" si="63"/>
        <v>0</v>
      </c>
    </row>
    <row r="503" spans="1:16" ht="33.75" hidden="1">
      <c r="A503" s="79" t="s">
        <v>40</v>
      </c>
      <c r="B503" s="80" t="s">
        <v>41</v>
      </c>
      <c r="C503" s="91"/>
      <c r="D503" s="82"/>
      <c r="E503" s="82"/>
      <c r="F503" s="82">
        <f t="shared" si="59"/>
        <v>0</v>
      </c>
      <c r="G503" s="28">
        <f t="shared" si="61"/>
        <v>0</v>
      </c>
      <c r="H503" s="82"/>
      <c r="I503" s="83">
        <f t="shared" si="57"/>
        <v>0</v>
      </c>
      <c r="J503" s="82"/>
      <c r="K503" s="29">
        <f t="shared" si="56"/>
        <v>0</v>
      </c>
      <c r="L503" s="82">
        <f t="shared" si="62"/>
        <v>0</v>
      </c>
      <c r="M503" s="84">
        <f t="shared" si="58"/>
        <v>0</v>
      </c>
      <c r="N503" s="82"/>
      <c r="O503" s="84">
        <f t="shared" si="60"/>
        <v>0</v>
      </c>
      <c r="P503" s="85">
        <f t="shared" si="63"/>
        <v>0</v>
      </c>
    </row>
    <row r="504" spans="1:16" ht="33.75" hidden="1">
      <c r="A504" s="79" t="s">
        <v>42</v>
      </c>
      <c r="B504" s="80" t="s">
        <v>43</v>
      </c>
      <c r="C504" s="91"/>
      <c r="D504" s="82"/>
      <c r="E504" s="82"/>
      <c r="F504" s="82">
        <f t="shared" si="59"/>
        <v>0</v>
      </c>
      <c r="G504" s="28">
        <f t="shared" si="61"/>
        <v>0</v>
      </c>
      <c r="H504" s="82"/>
      <c r="I504" s="83">
        <f t="shared" si="57"/>
        <v>0</v>
      </c>
      <c r="J504" s="82"/>
      <c r="K504" s="29">
        <f t="shared" si="56"/>
        <v>0</v>
      </c>
      <c r="L504" s="82">
        <f t="shared" si="62"/>
        <v>0</v>
      </c>
      <c r="M504" s="84">
        <f t="shared" si="58"/>
        <v>0</v>
      </c>
      <c r="N504" s="82"/>
      <c r="O504" s="84">
        <f t="shared" si="60"/>
        <v>0</v>
      </c>
      <c r="P504" s="85">
        <f t="shared" si="63"/>
        <v>0</v>
      </c>
    </row>
    <row r="505" spans="1:16" ht="15" hidden="1">
      <c r="A505" s="79" t="s">
        <v>44</v>
      </c>
      <c r="B505" s="80" t="s">
        <v>45</v>
      </c>
      <c r="C505" s="91"/>
      <c r="D505" s="82"/>
      <c r="E505" s="82"/>
      <c r="F505" s="82">
        <f t="shared" si="59"/>
        <v>0</v>
      </c>
      <c r="G505" s="28">
        <f t="shared" si="61"/>
        <v>0</v>
      </c>
      <c r="H505" s="82"/>
      <c r="I505" s="83">
        <f t="shared" si="57"/>
        <v>0</v>
      </c>
      <c r="J505" s="82"/>
      <c r="K505" s="29">
        <f t="shared" si="56"/>
        <v>0</v>
      </c>
      <c r="L505" s="82">
        <f t="shared" si="62"/>
        <v>0</v>
      </c>
      <c r="M505" s="84">
        <f t="shared" si="58"/>
        <v>0</v>
      </c>
      <c r="N505" s="82"/>
      <c r="O505" s="84">
        <f t="shared" si="60"/>
        <v>0</v>
      </c>
      <c r="P505" s="85">
        <f t="shared" si="63"/>
        <v>0</v>
      </c>
    </row>
    <row r="506" spans="1:16" ht="15.75" customHeight="1" hidden="1">
      <c r="A506" s="79" t="s">
        <v>46</v>
      </c>
      <c r="B506" s="80" t="s">
        <v>47</v>
      </c>
      <c r="C506" s="91"/>
      <c r="D506" s="82"/>
      <c r="E506" s="82"/>
      <c r="F506" s="82">
        <f t="shared" si="59"/>
        <v>0</v>
      </c>
      <c r="G506" s="28">
        <f t="shared" si="61"/>
        <v>0</v>
      </c>
      <c r="H506" s="82"/>
      <c r="I506" s="83">
        <f t="shared" si="57"/>
        <v>0</v>
      </c>
      <c r="J506" s="82"/>
      <c r="K506" s="29">
        <f t="shared" si="56"/>
        <v>0</v>
      </c>
      <c r="L506" s="82">
        <f t="shared" si="62"/>
        <v>0</v>
      </c>
      <c r="M506" s="84">
        <f t="shared" si="58"/>
        <v>0</v>
      </c>
      <c r="N506" s="82"/>
      <c r="O506" s="84">
        <f t="shared" si="60"/>
        <v>0</v>
      </c>
      <c r="P506" s="85">
        <f t="shared" si="63"/>
        <v>0</v>
      </c>
    </row>
    <row r="507" spans="1:16" ht="22.5" hidden="1">
      <c r="A507" s="71" t="s">
        <v>48</v>
      </c>
      <c r="B507" s="72" t="s">
        <v>49</v>
      </c>
      <c r="C507" s="92"/>
      <c r="D507" s="74">
        <f>SUM(D508:D509)</f>
        <v>0</v>
      </c>
      <c r="E507" s="74">
        <f>SUM(E508:E509)</f>
        <v>0</v>
      </c>
      <c r="F507" s="82">
        <f t="shared" si="59"/>
        <v>0</v>
      </c>
      <c r="G507" s="28">
        <f t="shared" si="61"/>
        <v>0</v>
      </c>
      <c r="H507" s="74">
        <f>SUM(H508:H509)</f>
        <v>0</v>
      </c>
      <c r="I507" s="83">
        <f t="shared" si="57"/>
        <v>0</v>
      </c>
      <c r="J507" s="74">
        <f>SUM(J508:J509)</f>
        <v>0</v>
      </c>
      <c r="K507" s="29">
        <f t="shared" si="56"/>
        <v>0</v>
      </c>
      <c r="L507" s="82">
        <f t="shared" si="62"/>
        <v>0</v>
      </c>
      <c r="M507" s="84">
        <f t="shared" si="58"/>
        <v>0</v>
      </c>
      <c r="N507" s="74">
        <f>SUM(N508:N509)</f>
        <v>0</v>
      </c>
      <c r="O507" s="84">
        <f t="shared" si="60"/>
        <v>0</v>
      </c>
      <c r="P507" s="85">
        <f t="shared" si="63"/>
        <v>0</v>
      </c>
    </row>
    <row r="508" spans="1:16" ht="15" hidden="1">
      <c r="A508" s="79" t="s">
        <v>50</v>
      </c>
      <c r="B508" s="80" t="s">
        <v>51</v>
      </c>
      <c r="C508" s="91"/>
      <c r="D508" s="82"/>
      <c r="E508" s="82"/>
      <c r="F508" s="82">
        <f t="shared" si="59"/>
        <v>0</v>
      </c>
      <c r="G508" s="28">
        <f t="shared" si="61"/>
        <v>0</v>
      </c>
      <c r="H508" s="82"/>
      <c r="I508" s="83">
        <f t="shared" si="57"/>
        <v>0</v>
      </c>
      <c r="J508" s="82"/>
      <c r="K508" s="29">
        <f t="shared" si="56"/>
        <v>0</v>
      </c>
      <c r="L508" s="82">
        <f t="shared" si="62"/>
        <v>0</v>
      </c>
      <c r="M508" s="84">
        <f t="shared" si="58"/>
        <v>0</v>
      </c>
      <c r="N508" s="82"/>
      <c r="O508" s="84">
        <f t="shared" si="60"/>
        <v>0</v>
      </c>
      <c r="P508" s="85">
        <f t="shared" si="63"/>
        <v>0</v>
      </c>
    </row>
    <row r="509" spans="1:16" ht="22.5" hidden="1">
      <c r="A509" s="79" t="s">
        <v>52</v>
      </c>
      <c r="B509" s="80" t="s">
        <v>53</v>
      </c>
      <c r="C509" s="91"/>
      <c r="D509" s="82"/>
      <c r="E509" s="82"/>
      <c r="F509" s="82">
        <f t="shared" si="59"/>
        <v>0</v>
      </c>
      <c r="G509" s="28">
        <f t="shared" si="61"/>
        <v>0</v>
      </c>
      <c r="H509" s="82"/>
      <c r="I509" s="83">
        <f t="shared" si="57"/>
        <v>0</v>
      </c>
      <c r="J509" s="82"/>
      <c r="K509" s="29">
        <f t="shared" si="56"/>
        <v>0</v>
      </c>
      <c r="L509" s="82">
        <f t="shared" si="62"/>
        <v>0</v>
      </c>
      <c r="M509" s="84">
        <f t="shared" si="58"/>
        <v>0</v>
      </c>
      <c r="N509" s="82"/>
      <c r="O509" s="84">
        <f t="shared" si="60"/>
        <v>0</v>
      </c>
      <c r="P509" s="85">
        <f t="shared" si="63"/>
        <v>0</v>
      </c>
    </row>
    <row r="510" spans="1:16" ht="22.5" hidden="1">
      <c r="A510" s="71" t="s">
        <v>54</v>
      </c>
      <c r="B510" s="72" t="s">
        <v>55</v>
      </c>
      <c r="C510" s="92"/>
      <c r="D510" s="74">
        <f>SUM(D511:D515)</f>
        <v>0</v>
      </c>
      <c r="E510" s="74">
        <f>SUM(E511:E515)</f>
        <v>0</v>
      </c>
      <c r="F510" s="82">
        <f t="shared" si="59"/>
        <v>0</v>
      </c>
      <c r="G510" s="28">
        <f t="shared" si="61"/>
        <v>0</v>
      </c>
      <c r="H510" s="74">
        <f>SUM(H511:H515)</f>
        <v>0</v>
      </c>
      <c r="I510" s="83">
        <f t="shared" si="57"/>
        <v>0</v>
      </c>
      <c r="J510" s="74">
        <f>SUM(J511:J515)</f>
        <v>0</v>
      </c>
      <c r="K510" s="29">
        <f t="shared" si="56"/>
        <v>0</v>
      </c>
      <c r="L510" s="82">
        <f t="shared" si="62"/>
        <v>0</v>
      </c>
      <c r="M510" s="84">
        <f t="shared" si="58"/>
        <v>0</v>
      </c>
      <c r="N510" s="74">
        <f>SUM(N511:N515)</f>
        <v>0</v>
      </c>
      <c r="O510" s="84">
        <f t="shared" si="60"/>
        <v>0</v>
      </c>
      <c r="P510" s="85">
        <f t="shared" si="63"/>
        <v>0</v>
      </c>
    </row>
    <row r="511" spans="1:16" ht="15" hidden="1">
      <c r="A511" s="79" t="s">
        <v>56</v>
      </c>
      <c r="B511" s="80" t="s">
        <v>57</v>
      </c>
      <c r="C511" s="91"/>
      <c r="D511" s="82"/>
      <c r="E511" s="82"/>
      <c r="F511" s="82">
        <f t="shared" si="59"/>
        <v>0</v>
      </c>
      <c r="G511" s="28">
        <f t="shared" si="61"/>
        <v>0</v>
      </c>
      <c r="H511" s="82"/>
      <c r="I511" s="83">
        <f t="shared" si="57"/>
        <v>0</v>
      </c>
      <c r="J511" s="82"/>
      <c r="K511" s="29">
        <f t="shared" si="56"/>
        <v>0</v>
      </c>
      <c r="L511" s="82">
        <f t="shared" si="62"/>
        <v>0</v>
      </c>
      <c r="M511" s="84">
        <f t="shared" si="58"/>
        <v>0</v>
      </c>
      <c r="N511" s="82"/>
      <c r="O511" s="84">
        <f t="shared" si="60"/>
        <v>0</v>
      </c>
      <c r="P511" s="85">
        <f t="shared" si="63"/>
        <v>0</v>
      </c>
    </row>
    <row r="512" spans="1:16" ht="15" hidden="1">
      <c r="A512" s="79" t="s">
        <v>58</v>
      </c>
      <c r="B512" s="80" t="s">
        <v>59</v>
      </c>
      <c r="C512" s="91"/>
      <c r="D512" s="82"/>
      <c r="E512" s="82"/>
      <c r="F512" s="82">
        <f t="shared" si="59"/>
        <v>0</v>
      </c>
      <c r="G512" s="28">
        <f t="shared" si="61"/>
        <v>0</v>
      </c>
      <c r="H512" s="82"/>
      <c r="I512" s="83">
        <f t="shared" si="57"/>
        <v>0</v>
      </c>
      <c r="J512" s="82"/>
      <c r="K512" s="29">
        <f t="shared" si="56"/>
        <v>0</v>
      </c>
      <c r="L512" s="82">
        <f t="shared" si="62"/>
        <v>0</v>
      </c>
      <c r="M512" s="84">
        <f t="shared" si="58"/>
        <v>0</v>
      </c>
      <c r="N512" s="82"/>
      <c r="O512" s="84">
        <f t="shared" si="60"/>
        <v>0</v>
      </c>
      <c r="P512" s="85">
        <f t="shared" si="63"/>
        <v>0</v>
      </c>
    </row>
    <row r="513" spans="1:16" ht="22.5" hidden="1">
      <c r="A513" s="79" t="s">
        <v>60</v>
      </c>
      <c r="B513" s="90" t="s">
        <v>61</v>
      </c>
      <c r="C513" s="91"/>
      <c r="D513" s="82"/>
      <c r="E513" s="82"/>
      <c r="F513" s="82">
        <f t="shared" si="59"/>
        <v>0</v>
      </c>
      <c r="G513" s="28">
        <f t="shared" si="61"/>
        <v>0</v>
      </c>
      <c r="H513" s="82"/>
      <c r="I513" s="83">
        <f t="shared" si="57"/>
        <v>0</v>
      </c>
      <c r="J513" s="82"/>
      <c r="K513" s="29">
        <f t="shared" si="56"/>
        <v>0</v>
      </c>
      <c r="L513" s="82">
        <f t="shared" si="62"/>
        <v>0</v>
      </c>
      <c r="M513" s="84">
        <f t="shared" si="58"/>
        <v>0</v>
      </c>
      <c r="N513" s="82"/>
      <c r="O513" s="84">
        <f t="shared" si="60"/>
        <v>0</v>
      </c>
      <c r="P513" s="85">
        <f t="shared" si="63"/>
        <v>0</v>
      </c>
    </row>
    <row r="514" spans="1:16" ht="22.5" hidden="1">
      <c r="A514" s="79" t="s">
        <v>62</v>
      </c>
      <c r="B514" s="80" t="s">
        <v>63</v>
      </c>
      <c r="C514" s="91"/>
      <c r="D514" s="82"/>
      <c r="E514" s="82"/>
      <c r="F514" s="82">
        <f t="shared" si="59"/>
        <v>0</v>
      </c>
      <c r="G514" s="28">
        <f t="shared" si="61"/>
        <v>0</v>
      </c>
      <c r="H514" s="82"/>
      <c r="I514" s="83">
        <f t="shared" si="57"/>
        <v>0</v>
      </c>
      <c r="J514" s="82"/>
      <c r="K514" s="29">
        <f t="shared" si="56"/>
        <v>0</v>
      </c>
      <c r="L514" s="82">
        <f t="shared" si="62"/>
        <v>0</v>
      </c>
      <c r="M514" s="84">
        <f t="shared" si="58"/>
        <v>0</v>
      </c>
      <c r="N514" s="82"/>
      <c r="O514" s="84">
        <f t="shared" si="60"/>
        <v>0</v>
      </c>
      <c r="P514" s="85">
        <f t="shared" si="63"/>
        <v>0</v>
      </c>
    </row>
    <row r="515" spans="1:16" ht="15" hidden="1">
      <c r="A515" s="79" t="s">
        <v>64</v>
      </c>
      <c r="B515" s="80" t="s">
        <v>65</v>
      </c>
      <c r="C515" s="91"/>
      <c r="D515" s="82"/>
      <c r="E515" s="82"/>
      <c r="F515" s="82">
        <f t="shared" si="59"/>
        <v>0</v>
      </c>
      <c r="G515" s="28">
        <f t="shared" si="61"/>
        <v>0</v>
      </c>
      <c r="H515" s="82"/>
      <c r="I515" s="83">
        <f t="shared" si="57"/>
        <v>0</v>
      </c>
      <c r="J515" s="82"/>
      <c r="K515" s="29">
        <f t="shared" si="56"/>
        <v>0</v>
      </c>
      <c r="L515" s="82">
        <f t="shared" si="62"/>
        <v>0</v>
      </c>
      <c r="M515" s="84">
        <f t="shared" si="58"/>
        <v>0</v>
      </c>
      <c r="N515" s="82"/>
      <c r="O515" s="84">
        <f t="shared" si="60"/>
        <v>0</v>
      </c>
      <c r="P515" s="85">
        <f t="shared" si="63"/>
        <v>0</v>
      </c>
    </row>
    <row r="516" spans="1:16" ht="15" hidden="1">
      <c r="A516" s="71" t="s">
        <v>66</v>
      </c>
      <c r="B516" s="72" t="s">
        <v>67</v>
      </c>
      <c r="C516" s="92"/>
      <c r="D516" s="74">
        <f>SUM(D517:D523)-D519</f>
        <v>0</v>
      </c>
      <c r="E516" s="74">
        <f>SUM(E517:E523)-E519</f>
        <v>0</v>
      </c>
      <c r="F516" s="82">
        <f t="shared" si="59"/>
        <v>0</v>
      </c>
      <c r="G516" s="28">
        <f t="shared" si="61"/>
        <v>0</v>
      </c>
      <c r="H516" s="74">
        <f>SUM(H517:H523)-H519</f>
        <v>0</v>
      </c>
      <c r="I516" s="83">
        <f t="shared" si="57"/>
        <v>0</v>
      </c>
      <c r="J516" s="74">
        <f>SUM(J517:J523)-J519</f>
        <v>0</v>
      </c>
      <c r="K516" s="29">
        <f t="shared" si="56"/>
        <v>0</v>
      </c>
      <c r="L516" s="82">
        <f t="shared" si="62"/>
        <v>0</v>
      </c>
      <c r="M516" s="84">
        <f t="shared" si="58"/>
        <v>0</v>
      </c>
      <c r="N516" s="74">
        <f>SUM(N517:N523)-N519</f>
        <v>0</v>
      </c>
      <c r="O516" s="84">
        <f t="shared" si="60"/>
        <v>0</v>
      </c>
      <c r="P516" s="85">
        <f t="shared" si="63"/>
        <v>0</v>
      </c>
    </row>
    <row r="517" spans="1:16" ht="15" hidden="1">
      <c r="A517" s="79" t="s">
        <v>68</v>
      </c>
      <c r="B517" s="80" t="s">
        <v>69</v>
      </c>
      <c r="C517" s="91"/>
      <c r="D517" s="82"/>
      <c r="E517" s="82"/>
      <c r="F517" s="82">
        <f t="shared" si="59"/>
        <v>0</v>
      </c>
      <c r="G517" s="28">
        <f t="shared" si="61"/>
        <v>0</v>
      </c>
      <c r="H517" s="82"/>
      <c r="I517" s="83">
        <f t="shared" si="57"/>
        <v>0</v>
      </c>
      <c r="J517" s="82"/>
      <c r="K517" s="29">
        <f t="shared" si="56"/>
        <v>0</v>
      </c>
      <c r="L517" s="82">
        <f t="shared" si="62"/>
        <v>0</v>
      </c>
      <c r="M517" s="84">
        <f t="shared" si="58"/>
        <v>0</v>
      </c>
      <c r="N517" s="82"/>
      <c r="O517" s="84">
        <f t="shared" si="60"/>
        <v>0</v>
      </c>
      <c r="P517" s="85">
        <f t="shared" si="63"/>
        <v>0</v>
      </c>
    </row>
    <row r="518" spans="1:16" ht="13.5" customHeight="1" hidden="1">
      <c r="A518" s="79" t="s">
        <v>70</v>
      </c>
      <c r="B518" s="90" t="s">
        <v>71</v>
      </c>
      <c r="C518" s="91"/>
      <c r="D518" s="82"/>
      <c r="E518" s="82"/>
      <c r="F518" s="82">
        <f t="shared" si="59"/>
        <v>0</v>
      </c>
      <c r="G518" s="28">
        <f t="shared" si="61"/>
        <v>0</v>
      </c>
      <c r="H518" s="82"/>
      <c r="I518" s="83">
        <f t="shared" si="57"/>
        <v>0</v>
      </c>
      <c r="J518" s="82"/>
      <c r="K518" s="29">
        <f t="shared" si="56"/>
        <v>0</v>
      </c>
      <c r="L518" s="82">
        <f t="shared" si="62"/>
        <v>0</v>
      </c>
      <c r="M518" s="84">
        <f t="shared" si="58"/>
        <v>0</v>
      </c>
      <c r="N518" s="82"/>
      <c r="O518" s="84">
        <f t="shared" si="60"/>
        <v>0</v>
      </c>
      <c r="P518" s="85">
        <f t="shared" si="63"/>
        <v>0</v>
      </c>
    </row>
    <row r="519" spans="1:16" ht="15" hidden="1">
      <c r="A519" s="79" t="s">
        <v>72</v>
      </c>
      <c r="B519" s="80" t="s">
        <v>73</v>
      </c>
      <c r="C519" s="91"/>
      <c r="D519" s="82">
        <f>SUM(D520:D521)</f>
        <v>0</v>
      </c>
      <c r="E519" s="82">
        <f>SUM(E520:E521)</f>
        <v>0</v>
      </c>
      <c r="F519" s="82">
        <f t="shared" si="59"/>
        <v>0</v>
      </c>
      <c r="G519" s="28">
        <f t="shared" si="61"/>
        <v>0</v>
      </c>
      <c r="H519" s="82">
        <f>SUM(H520:H521)</f>
        <v>0</v>
      </c>
      <c r="I519" s="83">
        <f t="shared" si="57"/>
        <v>0</v>
      </c>
      <c r="J519" s="82">
        <f>SUM(J520:J521)</f>
        <v>0</v>
      </c>
      <c r="K519" s="29">
        <f aca="true" t="shared" si="64" ref="K519:K582">IF(OR(J519=0,F519=0),0,J519/F519)*100</f>
        <v>0</v>
      </c>
      <c r="L519" s="82">
        <f t="shared" si="62"/>
        <v>0</v>
      </c>
      <c r="M519" s="84">
        <f t="shared" si="58"/>
        <v>0</v>
      </c>
      <c r="N519" s="82">
        <f>SUM(N520:N521)</f>
        <v>0</v>
      </c>
      <c r="O519" s="84">
        <f t="shared" si="60"/>
        <v>0</v>
      </c>
      <c r="P519" s="85">
        <f t="shared" si="63"/>
        <v>0</v>
      </c>
    </row>
    <row r="520" spans="1:16" ht="15" hidden="1">
      <c r="A520" s="79" t="s">
        <v>74</v>
      </c>
      <c r="B520" s="80" t="s">
        <v>75</v>
      </c>
      <c r="C520" s="91"/>
      <c r="D520" s="82"/>
      <c r="E520" s="82"/>
      <c r="F520" s="82">
        <f t="shared" si="59"/>
        <v>0</v>
      </c>
      <c r="G520" s="28">
        <f t="shared" si="61"/>
        <v>0</v>
      </c>
      <c r="H520" s="82"/>
      <c r="I520" s="83">
        <f aca="true" t="shared" si="65" ref="I520:I583">SUM(F520-H520)</f>
        <v>0</v>
      </c>
      <c r="J520" s="82"/>
      <c r="K520" s="29">
        <f t="shared" si="64"/>
        <v>0</v>
      </c>
      <c r="L520" s="82">
        <f t="shared" si="62"/>
        <v>0</v>
      </c>
      <c r="M520" s="84">
        <f aca="true" t="shared" si="66" ref="M520:M583">IF(OR(L520=0,F520=0),0,L520/F520)*100</f>
        <v>0</v>
      </c>
      <c r="N520" s="82"/>
      <c r="O520" s="84">
        <f t="shared" si="60"/>
        <v>0</v>
      </c>
      <c r="P520" s="85">
        <f t="shared" si="63"/>
        <v>0</v>
      </c>
    </row>
    <row r="521" spans="1:16" ht="15" hidden="1">
      <c r="A521" s="79" t="s">
        <v>76</v>
      </c>
      <c r="B521" s="80" t="s">
        <v>77</v>
      </c>
      <c r="C521" s="91"/>
      <c r="D521" s="82"/>
      <c r="E521" s="82"/>
      <c r="F521" s="82">
        <f aca="true" t="shared" si="67" ref="F521:F584">SUM(D521+E521)</f>
        <v>0</v>
      </c>
      <c r="G521" s="28">
        <f t="shared" si="61"/>
        <v>0</v>
      </c>
      <c r="H521" s="82"/>
      <c r="I521" s="83">
        <f t="shared" si="65"/>
        <v>0</v>
      </c>
      <c r="J521" s="82"/>
      <c r="K521" s="29">
        <f t="shared" si="64"/>
        <v>0</v>
      </c>
      <c r="L521" s="82">
        <f t="shared" si="62"/>
        <v>0</v>
      </c>
      <c r="M521" s="84">
        <f t="shared" si="66"/>
        <v>0</v>
      </c>
      <c r="N521" s="82"/>
      <c r="O521" s="84">
        <f aca="true" t="shared" si="68" ref="O521:O584">IF(OR(N521=0,F521=0),0,N521/F521)*100</f>
        <v>0</v>
      </c>
      <c r="P521" s="85">
        <f t="shared" si="63"/>
        <v>0</v>
      </c>
    </row>
    <row r="522" spans="1:16" ht="22.5" hidden="1">
      <c r="A522" s="79" t="s">
        <v>78</v>
      </c>
      <c r="B522" s="80" t="s">
        <v>79</v>
      </c>
      <c r="C522" s="91"/>
      <c r="D522" s="82"/>
      <c r="E522" s="82"/>
      <c r="F522" s="82">
        <f t="shared" si="67"/>
        <v>0</v>
      </c>
      <c r="G522" s="28">
        <f t="shared" si="61"/>
        <v>0</v>
      </c>
      <c r="H522" s="82"/>
      <c r="I522" s="83">
        <f t="shared" si="65"/>
        <v>0</v>
      </c>
      <c r="J522" s="82"/>
      <c r="K522" s="29">
        <f t="shared" si="64"/>
        <v>0</v>
      </c>
      <c r="L522" s="82">
        <f t="shared" si="62"/>
        <v>0</v>
      </c>
      <c r="M522" s="84">
        <f t="shared" si="66"/>
        <v>0</v>
      </c>
      <c r="N522" s="82"/>
      <c r="O522" s="84">
        <f t="shared" si="68"/>
        <v>0</v>
      </c>
      <c r="P522" s="85">
        <f t="shared" si="63"/>
        <v>0</v>
      </c>
    </row>
    <row r="523" spans="1:16" ht="15" hidden="1">
      <c r="A523" s="79" t="s">
        <v>80</v>
      </c>
      <c r="B523" s="80" t="s">
        <v>81</v>
      </c>
      <c r="C523" s="91"/>
      <c r="D523" s="82"/>
      <c r="E523" s="82"/>
      <c r="F523" s="82">
        <f t="shared" si="67"/>
        <v>0</v>
      </c>
      <c r="G523" s="28">
        <f aca="true" t="shared" si="69" ref="G523:G586">IF(OR(F523=0,F$813=0),0,F523/F$813)*100</f>
        <v>0</v>
      </c>
      <c r="H523" s="82"/>
      <c r="I523" s="83">
        <f t="shared" si="65"/>
        <v>0</v>
      </c>
      <c r="J523" s="82"/>
      <c r="K523" s="29">
        <f t="shared" si="64"/>
        <v>0</v>
      </c>
      <c r="L523" s="82">
        <f t="shared" si="62"/>
        <v>0</v>
      </c>
      <c r="M523" s="84">
        <f t="shared" si="66"/>
        <v>0</v>
      </c>
      <c r="N523" s="82"/>
      <c r="O523" s="84">
        <f t="shared" si="68"/>
        <v>0</v>
      </c>
      <c r="P523" s="85">
        <f t="shared" si="63"/>
        <v>0</v>
      </c>
    </row>
    <row r="524" spans="1:16" ht="15" hidden="1">
      <c r="A524" s="71" t="s">
        <v>82</v>
      </c>
      <c r="B524" s="72" t="s">
        <v>83</v>
      </c>
      <c r="C524" s="92"/>
      <c r="D524" s="74">
        <f>SUM(D525:D543)</f>
        <v>0</v>
      </c>
      <c r="E524" s="74">
        <f>SUM(E525:E543)</f>
        <v>0</v>
      </c>
      <c r="F524" s="82">
        <f t="shared" si="67"/>
        <v>0</v>
      </c>
      <c r="G524" s="28">
        <f t="shared" si="69"/>
        <v>0</v>
      </c>
      <c r="H524" s="74">
        <f>SUM(H525:H543)</f>
        <v>0</v>
      </c>
      <c r="I524" s="83">
        <f t="shared" si="65"/>
        <v>0</v>
      </c>
      <c r="J524" s="74">
        <f>SUM(J525:J543)</f>
        <v>0</v>
      </c>
      <c r="K524" s="29">
        <f t="shared" si="64"/>
        <v>0</v>
      </c>
      <c r="L524" s="82">
        <f t="shared" si="62"/>
        <v>0</v>
      </c>
      <c r="M524" s="84">
        <f t="shared" si="66"/>
        <v>0</v>
      </c>
      <c r="N524" s="74">
        <f>SUM(N525:N543)</f>
        <v>0</v>
      </c>
      <c r="O524" s="84">
        <f t="shared" si="68"/>
        <v>0</v>
      </c>
      <c r="P524" s="85">
        <f t="shared" si="63"/>
        <v>0</v>
      </c>
    </row>
    <row r="525" spans="1:16" ht="22.5" hidden="1">
      <c r="A525" s="79" t="s">
        <v>84</v>
      </c>
      <c r="B525" s="80" t="s">
        <v>85</v>
      </c>
      <c r="C525" s="91"/>
      <c r="D525" s="82"/>
      <c r="E525" s="82"/>
      <c r="F525" s="82">
        <f t="shared" si="67"/>
        <v>0</v>
      </c>
      <c r="G525" s="28">
        <f t="shared" si="69"/>
        <v>0</v>
      </c>
      <c r="H525" s="82"/>
      <c r="I525" s="83">
        <f t="shared" si="65"/>
        <v>0</v>
      </c>
      <c r="J525" s="82"/>
      <c r="K525" s="29">
        <f t="shared" si="64"/>
        <v>0</v>
      </c>
      <c r="L525" s="82">
        <f t="shared" si="62"/>
        <v>0</v>
      </c>
      <c r="M525" s="84">
        <f t="shared" si="66"/>
        <v>0</v>
      </c>
      <c r="N525" s="82"/>
      <c r="O525" s="84">
        <f t="shared" si="68"/>
        <v>0</v>
      </c>
      <c r="P525" s="85">
        <f t="shared" si="63"/>
        <v>0</v>
      </c>
    </row>
    <row r="526" spans="1:16" ht="45" hidden="1">
      <c r="A526" s="79" t="s">
        <v>86</v>
      </c>
      <c r="B526" s="80" t="s">
        <v>87</v>
      </c>
      <c r="C526" s="91"/>
      <c r="D526" s="82"/>
      <c r="E526" s="82"/>
      <c r="F526" s="82">
        <f t="shared" si="67"/>
        <v>0</v>
      </c>
      <c r="G526" s="28">
        <f t="shared" si="69"/>
        <v>0</v>
      </c>
      <c r="H526" s="82"/>
      <c r="I526" s="83">
        <f t="shared" si="65"/>
        <v>0</v>
      </c>
      <c r="J526" s="82"/>
      <c r="K526" s="29">
        <f t="shared" si="64"/>
        <v>0</v>
      </c>
      <c r="L526" s="82">
        <f t="shared" si="62"/>
        <v>0</v>
      </c>
      <c r="M526" s="84">
        <f t="shared" si="66"/>
        <v>0</v>
      </c>
      <c r="N526" s="82"/>
      <c r="O526" s="84">
        <f t="shared" si="68"/>
        <v>0</v>
      </c>
      <c r="P526" s="85">
        <f t="shared" si="63"/>
        <v>0</v>
      </c>
    </row>
    <row r="527" spans="1:16" ht="45" hidden="1">
      <c r="A527" s="79" t="s">
        <v>88</v>
      </c>
      <c r="B527" s="80" t="s">
        <v>89</v>
      </c>
      <c r="C527" s="91"/>
      <c r="D527" s="82"/>
      <c r="E527" s="82"/>
      <c r="F527" s="82">
        <f t="shared" si="67"/>
        <v>0</v>
      </c>
      <c r="G527" s="28">
        <f t="shared" si="69"/>
        <v>0</v>
      </c>
      <c r="H527" s="82"/>
      <c r="I527" s="83">
        <f t="shared" si="65"/>
        <v>0</v>
      </c>
      <c r="J527" s="82"/>
      <c r="K527" s="29">
        <f t="shared" si="64"/>
        <v>0</v>
      </c>
      <c r="L527" s="82">
        <f t="shared" si="62"/>
        <v>0</v>
      </c>
      <c r="M527" s="84">
        <f t="shared" si="66"/>
        <v>0</v>
      </c>
      <c r="N527" s="82"/>
      <c r="O527" s="84">
        <f t="shared" si="68"/>
        <v>0</v>
      </c>
      <c r="P527" s="85">
        <f t="shared" si="63"/>
        <v>0</v>
      </c>
    </row>
    <row r="528" spans="1:16" ht="22.5" hidden="1">
      <c r="A528" s="79" t="s">
        <v>90</v>
      </c>
      <c r="B528" s="80" t="s">
        <v>91</v>
      </c>
      <c r="C528" s="91"/>
      <c r="D528" s="82"/>
      <c r="E528" s="82"/>
      <c r="F528" s="82">
        <f t="shared" si="67"/>
        <v>0</v>
      </c>
      <c r="G528" s="28">
        <f t="shared" si="69"/>
        <v>0</v>
      </c>
      <c r="H528" s="82"/>
      <c r="I528" s="83">
        <f t="shared" si="65"/>
        <v>0</v>
      </c>
      <c r="J528" s="82"/>
      <c r="K528" s="29">
        <f t="shared" si="64"/>
        <v>0</v>
      </c>
      <c r="L528" s="82">
        <f t="shared" si="62"/>
        <v>0</v>
      </c>
      <c r="M528" s="84">
        <f t="shared" si="66"/>
        <v>0</v>
      </c>
      <c r="N528" s="82"/>
      <c r="O528" s="84">
        <f t="shared" si="68"/>
        <v>0</v>
      </c>
      <c r="P528" s="85">
        <f t="shared" si="63"/>
        <v>0</v>
      </c>
    </row>
    <row r="529" spans="1:16" ht="22.5" hidden="1">
      <c r="A529" s="79" t="s">
        <v>92</v>
      </c>
      <c r="B529" s="80" t="s">
        <v>93</v>
      </c>
      <c r="C529" s="91"/>
      <c r="D529" s="82"/>
      <c r="E529" s="82"/>
      <c r="F529" s="82">
        <f t="shared" si="67"/>
        <v>0</v>
      </c>
      <c r="G529" s="28">
        <f t="shared" si="69"/>
        <v>0</v>
      </c>
      <c r="H529" s="82"/>
      <c r="I529" s="83">
        <f t="shared" si="65"/>
        <v>0</v>
      </c>
      <c r="J529" s="82"/>
      <c r="K529" s="29">
        <f t="shared" si="64"/>
        <v>0</v>
      </c>
      <c r="L529" s="82">
        <f t="shared" si="62"/>
        <v>0</v>
      </c>
      <c r="M529" s="84">
        <f t="shared" si="66"/>
        <v>0</v>
      </c>
      <c r="N529" s="82"/>
      <c r="O529" s="84">
        <f t="shared" si="68"/>
        <v>0</v>
      </c>
      <c r="P529" s="85">
        <f t="shared" si="63"/>
        <v>0</v>
      </c>
    </row>
    <row r="530" spans="1:16" ht="22.5" hidden="1">
      <c r="A530" s="79" t="s">
        <v>94</v>
      </c>
      <c r="B530" s="80" t="s">
        <v>95</v>
      </c>
      <c r="C530" s="91"/>
      <c r="D530" s="82"/>
      <c r="E530" s="82"/>
      <c r="F530" s="82">
        <f t="shared" si="67"/>
        <v>0</v>
      </c>
      <c r="G530" s="28">
        <f t="shared" si="69"/>
        <v>0</v>
      </c>
      <c r="H530" s="82"/>
      <c r="I530" s="83">
        <f t="shared" si="65"/>
        <v>0</v>
      </c>
      <c r="J530" s="82"/>
      <c r="K530" s="29">
        <f t="shared" si="64"/>
        <v>0</v>
      </c>
      <c r="L530" s="82">
        <f t="shared" si="62"/>
        <v>0</v>
      </c>
      <c r="M530" s="84">
        <f t="shared" si="66"/>
        <v>0</v>
      </c>
      <c r="N530" s="82"/>
      <c r="O530" s="84">
        <f t="shared" si="68"/>
        <v>0</v>
      </c>
      <c r="P530" s="85">
        <f t="shared" si="63"/>
        <v>0</v>
      </c>
    </row>
    <row r="531" spans="1:16" ht="33.75" hidden="1">
      <c r="A531" s="79" t="s">
        <v>96</v>
      </c>
      <c r="B531" s="80" t="s">
        <v>97</v>
      </c>
      <c r="C531" s="91"/>
      <c r="D531" s="82"/>
      <c r="E531" s="82"/>
      <c r="F531" s="82">
        <f t="shared" si="67"/>
        <v>0</v>
      </c>
      <c r="G531" s="28">
        <f t="shared" si="69"/>
        <v>0</v>
      </c>
      <c r="H531" s="82"/>
      <c r="I531" s="83">
        <f t="shared" si="65"/>
        <v>0</v>
      </c>
      <c r="J531" s="82"/>
      <c r="K531" s="29">
        <f t="shared" si="64"/>
        <v>0</v>
      </c>
      <c r="L531" s="82">
        <f t="shared" si="62"/>
        <v>0</v>
      </c>
      <c r="M531" s="84">
        <f t="shared" si="66"/>
        <v>0</v>
      </c>
      <c r="N531" s="82"/>
      <c r="O531" s="84">
        <f t="shared" si="68"/>
        <v>0</v>
      </c>
      <c r="P531" s="85">
        <f t="shared" si="63"/>
        <v>0</v>
      </c>
    </row>
    <row r="532" spans="1:16" ht="22.5" hidden="1">
      <c r="A532" s="79" t="s">
        <v>98</v>
      </c>
      <c r="B532" s="80" t="s">
        <v>99</v>
      </c>
      <c r="C532" s="91"/>
      <c r="D532" s="82"/>
      <c r="E532" s="82"/>
      <c r="F532" s="82">
        <f t="shared" si="67"/>
        <v>0</v>
      </c>
      <c r="G532" s="28">
        <f t="shared" si="69"/>
        <v>0</v>
      </c>
      <c r="H532" s="82"/>
      <c r="I532" s="83">
        <f t="shared" si="65"/>
        <v>0</v>
      </c>
      <c r="J532" s="82"/>
      <c r="K532" s="29">
        <f t="shared" si="64"/>
        <v>0</v>
      </c>
      <c r="L532" s="82">
        <f t="shared" si="62"/>
        <v>0</v>
      </c>
      <c r="M532" s="84">
        <f t="shared" si="66"/>
        <v>0</v>
      </c>
      <c r="N532" s="82"/>
      <c r="O532" s="84">
        <f t="shared" si="68"/>
        <v>0</v>
      </c>
      <c r="P532" s="85">
        <f t="shared" si="63"/>
        <v>0</v>
      </c>
    </row>
    <row r="533" spans="1:16" ht="22.5" hidden="1">
      <c r="A533" s="79" t="s">
        <v>100</v>
      </c>
      <c r="B533" s="80" t="s">
        <v>101</v>
      </c>
      <c r="C533" s="91"/>
      <c r="D533" s="82"/>
      <c r="E533" s="82"/>
      <c r="F533" s="82">
        <f t="shared" si="67"/>
        <v>0</v>
      </c>
      <c r="G533" s="28">
        <f t="shared" si="69"/>
        <v>0</v>
      </c>
      <c r="H533" s="82"/>
      <c r="I533" s="83">
        <f t="shared" si="65"/>
        <v>0</v>
      </c>
      <c r="J533" s="82"/>
      <c r="K533" s="29">
        <f t="shared" si="64"/>
        <v>0</v>
      </c>
      <c r="L533" s="82">
        <f t="shared" si="62"/>
        <v>0</v>
      </c>
      <c r="M533" s="84">
        <f t="shared" si="66"/>
        <v>0</v>
      </c>
      <c r="N533" s="82"/>
      <c r="O533" s="84">
        <f t="shared" si="68"/>
        <v>0</v>
      </c>
      <c r="P533" s="85">
        <f t="shared" si="63"/>
        <v>0</v>
      </c>
    </row>
    <row r="534" spans="1:16" ht="22.5" hidden="1">
      <c r="A534" s="79" t="s">
        <v>102</v>
      </c>
      <c r="B534" s="80" t="s">
        <v>103</v>
      </c>
      <c r="C534" s="91"/>
      <c r="D534" s="82"/>
      <c r="E534" s="82"/>
      <c r="F534" s="82">
        <f t="shared" si="67"/>
        <v>0</v>
      </c>
      <c r="G534" s="28">
        <f t="shared" si="69"/>
        <v>0</v>
      </c>
      <c r="H534" s="82"/>
      <c r="I534" s="83">
        <f t="shared" si="65"/>
        <v>0</v>
      </c>
      <c r="J534" s="82"/>
      <c r="K534" s="29">
        <f t="shared" si="64"/>
        <v>0</v>
      </c>
      <c r="L534" s="82">
        <f t="shared" si="62"/>
        <v>0</v>
      </c>
      <c r="M534" s="84">
        <f t="shared" si="66"/>
        <v>0</v>
      </c>
      <c r="N534" s="82"/>
      <c r="O534" s="84">
        <f t="shared" si="68"/>
        <v>0</v>
      </c>
      <c r="P534" s="85">
        <f t="shared" si="63"/>
        <v>0</v>
      </c>
    </row>
    <row r="535" spans="1:16" ht="22.5" hidden="1">
      <c r="A535" s="79" t="s">
        <v>104</v>
      </c>
      <c r="B535" s="80" t="s">
        <v>105</v>
      </c>
      <c r="C535" s="91"/>
      <c r="D535" s="82"/>
      <c r="E535" s="82"/>
      <c r="F535" s="82">
        <f t="shared" si="67"/>
        <v>0</v>
      </c>
      <c r="G535" s="28">
        <f t="shared" si="69"/>
        <v>0</v>
      </c>
      <c r="H535" s="82"/>
      <c r="I535" s="83">
        <f t="shared" si="65"/>
        <v>0</v>
      </c>
      <c r="J535" s="82"/>
      <c r="K535" s="29">
        <f t="shared" si="64"/>
        <v>0</v>
      </c>
      <c r="L535" s="82">
        <f aca="true" t="shared" si="70" ref="L535:L598">SUM(N535-J535)</f>
        <v>0</v>
      </c>
      <c r="M535" s="84">
        <f t="shared" si="66"/>
        <v>0</v>
      </c>
      <c r="N535" s="82"/>
      <c r="O535" s="84">
        <f t="shared" si="68"/>
        <v>0</v>
      </c>
      <c r="P535" s="85">
        <f aca="true" t="shared" si="71" ref="P535:P598">SUM(F535-N535)</f>
        <v>0</v>
      </c>
    </row>
    <row r="536" spans="1:16" ht="33.75" hidden="1">
      <c r="A536" s="79" t="s">
        <v>106</v>
      </c>
      <c r="B536" s="80" t="s">
        <v>107</v>
      </c>
      <c r="C536" s="91"/>
      <c r="D536" s="82"/>
      <c r="E536" s="82"/>
      <c r="F536" s="82">
        <f t="shared" si="67"/>
        <v>0</v>
      </c>
      <c r="G536" s="28">
        <f t="shared" si="69"/>
        <v>0</v>
      </c>
      <c r="H536" s="82"/>
      <c r="I536" s="83">
        <f t="shared" si="65"/>
        <v>0</v>
      </c>
      <c r="J536" s="82"/>
      <c r="K536" s="29">
        <f t="shared" si="64"/>
        <v>0</v>
      </c>
      <c r="L536" s="82">
        <f t="shared" si="70"/>
        <v>0</v>
      </c>
      <c r="M536" s="84">
        <f t="shared" si="66"/>
        <v>0</v>
      </c>
      <c r="N536" s="82"/>
      <c r="O536" s="84">
        <f t="shared" si="68"/>
        <v>0</v>
      </c>
      <c r="P536" s="85">
        <f t="shared" si="71"/>
        <v>0</v>
      </c>
    </row>
    <row r="537" spans="1:16" ht="22.5" hidden="1">
      <c r="A537" s="79" t="s">
        <v>108</v>
      </c>
      <c r="B537" s="80" t="s">
        <v>109</v>
      </c>
      <c r="C537" s="91"/>
      <c r="D537" s="82"/>
      <c r="E537" s="82"/>
      <c r="F537" s="82">
        <f t="shared" si="67"/>
        <v>0</v>
      </c>
      <c r="G537" s="28">
        <f t="shared" si="69"/>
        <v>0</v>
      </c>
      <c r="H537" s="82"/>
      <c r="I537" s="83">
        <f t="shared" si="65"/>
        <v>0</v>
      </c>
      <c r="J537" s="82"/>
      <c r="K537" s="29">
        <f t="shared" si="64"/>
        <v>0</v>
      </c>
      <c r="L537" s="82">
        <f t="shared" si="70"/>
        <v>0</v>
      </c>
      <c r="M537" s="84">
        <f t="shared" si="66"/>
        <v>0</v>
      </c>
      <c r="N537" s="82"/>
      <c r="O537" s="84">
        <f t="shared" si="68"/>
        <v>0</v>
      </c>
      <c r="P537" s="85">
        <f t="shared" si="71"/>
        <v>0</v>
      </c>
    </row>
    <row r="538" spans="1:16" ht="22.5" hidden="1">
      <c r="A538" s="79" t="s">
        <v>110</v>
      </c>
      <c r="B538" s="80" t="s">
        <v>111</v>
      </c>
      <c r="C538" s="91"/>
      <c r="D538" s="82"/>
      <c r="E538" s="82"/>
      <c r="F538" s="82">
        <f t="shared" si="67"/>
        <v>0</v>
      </c>
      <c r="G538" s="28">
        <f t="shared" si="69"/>
        <v>0</v>
      </c>
      <c r="H538" s="82"/>
      <c r="I538" s="83">
        <f t="shared" si="65"/>
        <v>0</v>
      </c>
      <c r="J538" s="82"/>
      <c r="K538" s="29">
        <f t="shared" si="64"/>
        <v>0</v>
      </c>
      <c r="L538" s="82">
        <f t="shared" si="70"/>
        <v>0</v>
      </c>
      <c r="M538" s="84">
        <f t="shared" si="66"/>
        <v>0</v>
      </c>
      <c r="N538" s="82"/>
      <c r="O538" s="84">
        <f t="shared" si="68"/>
        <v>0</v>
      </c>
      <c r="P538" s="85">
        <f t="shared" si="71"/>
        <v>0</v>
      </c>
    </row>
    <row r="539" spans="1:16" ht="33.75" hidden="1">
      <c r="A539" s="79" t="s">
        <v>112</v>
      </c>
      <c r="B539" s="80" t="s">
        <v>113</v>
      </c>
      <c r="C539" s="91"/>
      <c r="D539" s="82"/>
      <c r="E539" s="82"/>
      <c r="F539" s="82">
        <f t="shared" si="67"/>
        <v>0</v>
      </c>
      <c r="G539" s="28">
        <f t="shared" si="69"/>
        <v>0</v>
      </c>
      <c r="H539" s="82"/>
      <c r="I539" s="83">
        <f t="shared" si="65"/>
        <v>0</v>
      </c>
      <c r="J539" s="82"/>
      <c r="K539" s="29">
        <f t="shared" si="64"/>
        <v>0</v>
      </c>
      <c r="L539" s="82">
        <f t="shared" si="70"/>
        <v>0</v>
      </c>
      <c r="M539" s="84">
        <f t="shared" si="66"/>
        <v>0</v>
      </c>
      <c r="N539" s="82"/>
      <c r="O539" s="84">
        <f t="shared" si="68"/>
        <v>0</v>
      </c>
      <c r="P539" s="85">
        <f t="shared" si="71"/>
        <v>0</v>
      </c>
    </row>
    <row r="540" spans="1:16" ht="22.5" hidden="1">
      <c r="A540" s="79" t="s">
        <v>114</v>
      </c>
      <c r="B540" s="80" t="s">
        <v>115</v>
      </c>
      <c r="C540" s="91"/>
      <c r="D540" s="82"/>
      <c r="E540" s="82"/>
      <c r="F540" s="82">
        <f t="shared" si="67"/>
        <v>0</v>
      </c>
      <c r="G540" s="28">
        <f t="shared" si="69"/>
        <v>0</v>
      </c>
      <c r="H540" s="82"/>
      <c r="I540" s="83">
        <f t="shared" si="65"/>
        <v>0</v>
      </c>
      <c r="J540" s="82"/>
      <c r="K540" s="29">
        <f t="shared" si="64"/>
        <v>0</v>
      </c>
      <c r="L540" s="82">
        <f t="shared" si="70"/>
        <v>0</v>
      </c>
      <c r="M540" s="84">
        <f t="shared" si="66"/>
        <v>0</v>
      </c>
      <c r="N540" s="82"/>
      <c r="O540" s="84">
        <f t="shared" si="68"/>
        <v>0</v>
      </c>
      <c r="P540" s="85">
        <f t="shared" si="71"/>
        <v>0</v>
      </c>
    </row>
    <row r="541" spans="1:16" ht="33.75" hidden="1">
      <c r="A541" s="79" t="s">
        <v>116</v>
      </c>
      <c r="B541" s="80" t="s">
        <v>117</v>
      </c>
      <c r="C541" s="91"/>
      <c r="D541" s="82"/>
      <c r="E541" s="82"/>
      <c r="F541" s="82">
        <f t="shared" si="67"/>
        <v>0</v>
      </c>
      <c r="G541" s="28">
        <f t="shared" si="69"/>
        <v>0</v>
      </c>
      <c r="H541" s="82"/>
      <c r="I541" s="83">
        <f t="shared" si="65"/>
        <v>0</v>
      </c>
      <c r="J541" s="82"/>
      <c r="K541" s="29">
        <f t="shared" si="64"/>
        <v>0</v>
      </c>
      <c r="L541" s="82">
        <f t="shared" si="70"/>
        <v>0</v>
      </c>
      <c r="M541" s="84">
        <f t="shared" si="66"/>
        <v>0</v>
      </c>
      <c r="N541" s="82"/>
      <c r="O541" s="84">
        <f t="shared" si="68"/>
        <v>0</v>
      </c>
      <c r="P541" s="85">
        <f t="shared" si="71"/>
        <v>0</v>
      </c>
    </row>
    <row r="542" spans="1:16" ht="22.5" hidden="1">
      <c r="A542" s="79" t="s">
        <v>118</v>
      </c>
      <c r="B542" s="80" t="s">
        <v>119</v>
      </c>
      <c r="C542" s="91"/>
      <c r="D542" s="82"/>
      <c r="E542" s="82"/>
      <c r="F542" s="82">
        <f t="shared" si="67"/>
        <v>0</v>
      </c>
      <c r="G542" s="28">
        <f t="shared" si="69"/>
        <v>0</v>
      </c>
      <c r="H542" s="82"/>
      <c r="I542" s="83">
        <f t="shared" si="65"/>
        <v>0</v>
      </c>
      <c r="J542" s="82"/>
      <c r="K542" s="29">
        <f t="shared" si="64"/>
        <v>0</v>
      </c>
      <c r="L542" s="82">
        <f t="shared" si="70"/>
        <v>0</v>
      </c>
      <c r="M542" s="84">
        <f t="shared" si="66"/>
        <v>0</v>
      </c>
      <c r="N542" s="82"/>
      <c r="O542" s="84">
        <f t="shared" si="68"/>
        <v>0</v>
      </c>
      <c r="P542" s="85">
        <f t="shared" si="71"/>
        <v>0</v>
      </c>
    </row>
    <row r="543" spans="1:16" ht="45" hidden="1">
      <c r="A543" s="79" t="s">
        <v>120</v>
      </c>
      <c r="B543" s="80" t="s">
        <v>121</v>
      </c>
      <c r="C543" s="91"/>
      <c r="D543" s="82"/>
      <c r="E543" s="82"/>
      <c r="F543" s="82">
        <f t="shared" si="67"/>
        <v>0</v>
      </c>
      <c r="G543" s="28">
        <f t="shared" si="69"/>
        <v>0</v>
      </c>
      <c r="H543" s="82"/>
      <c r="I543" s="83">
        <f t="shared" si="65"/>
        <v>0</v>
      </c>
      <c r="J543" s="82"/>
      <c r="K543" s="29">
        <f t="shared" si="64"/>
        <v>0</v>
      </c>
      <c r="L543" s="82">
        <f t="shared" si="70"/>
        <v>0</v>
      </c>
      <c r="M543" s="84">
        <f t="shared" si="66"/>
        <v>0</v>
      </c>
      <c r="N543" s="82"/>
      <c r="O543" s="84">
        <f t="shared" si="68"/>
        <v>0</v>
      </c>
      <c r="P543" s="85">
        <f t="shared" si="71"/>
        <v>0</v>
      </c>
    </row>
    <row r="544" spans="1:16" ht="15" hidden="1">
      <c r="A544" s="71" t="s">
        <v>122</v>
      </c>
      <c r="B544" s="72" t="s">
        <v>123</v>
      </c>
      <c r="C544" s="92"/>
      <c r="D544" s="74">
        <f>SUM(D545:D553)</f>
        <v>0</v>
      </c>
      <c r="E544" s="74">
        <f>SUM(E545:E553)</f>
        <v>0</v>
      </c>
      <c r="F544" s="82">
        <f t="shared" si="67"/>
        <v>0</v>
      </c>
      <c r="G544" s="28">
        <f t="shared" si="69"/>
        <v>0</v>
      </c>
      <c r="H544" s="74">
        <f>SUM(H545:H553)</f>
        <v>0</v>
      </c>
      <c r="I544" s="83">
        <f t="shared" si="65"/>
        <v>0</v>
      </c>
      <c r="J544" s="74">
        <f>SUM(J545:J553)</f>
        <v>0</v>
      </c>
      <c r="K544" s="29">
        <f t="shared" si="64"/>
        <v>0</v>
      </c>
      <c r="L544" s="82">
        <f t="shared" si="70"/>
        <v>0</v>
      </c>
      <c r="M544" s="84">
        <f t="shared" si="66"/>
        <v>0</v>
      </c>
      <c r="N544" s="74">
        <f>SUM(N545:N553)</f>
        <v>0</v>
      </c>
      <c r="O544" s="84">
        <f t="shared" si="68"/>
        <v>0</v>
      </c>
      <c r="P544" s="85">
        <f t="shared" si="71"/>
        <v>0</v>
      </c>
    </row>
    <row r="545" spans="1:16" ht="22.5" hidden="1">
      <c r="A545" s="79" t="s">
        <v>124</v>
      </c>
      <c r="B545" s="80" t="s">
        <v>125</v>
      </c>
      <c r="C545" s="91"/>
      <c r="D545" s="82"/>
      <c r="E545" s="82"/>
      <c r="F545" s="82">
        <f t="shared" si="67"/>
        <v>0</v>
      </c>
      <c r="G545" s="28">
        <f t="shared" si="69"/>
        <v>0</v>
      </c>
      <c r="H545" s="82"/>
      <c r="I545" s="83">
        <f t="shared" si="65"/>
        <v>0</v>
      </c>
      <c r="J545" s="82"/>
      <c r="K545" s="29">
        <f t="shared" si="64"/>
        <v>0</v>
      </c>
      <c r="L545" s="82">
        <f t="shared" si="70"/>
        <v>0</v>
      </c>
      <c r="M545" s="84">
        <f t="shared" si="66"/>
        <v>0</v>
      </c>
      <c r="N545" s="82"/>
      <c r="O545" s="84">
        <f t="shared" si="68"/>
        <v>0</v>
      </c>
      <c r="P545" s="85">
        <f t="shared" si="71"/>
        <v>0</v>
      </c>
    </row>
    <row r="546" spans="1:16" ht="33.75" hidden="1">
      <c r="A546" s="79" t="s">
        <v>126</v>
      </c>
      <c r="B546" s="80" t="s">
        <v>127</v>
      </c>
      <c r="C546" s="91"/>
      <c r="D546" s="82"/>
      <c r="E546" s="82"/>
      <c r="F546" s="82">
        <f t="shared" si="67"/>
        <v>0</v>
      </c>
      <c r="G546" s="28">
        <f t="shared" si="69"/>
        <v>0</v>
      </c>
      <c r="H546" s="82"/>
      <c r="I546" s="83">
        <f t="shared" si="65"/>
        <v>0</v>
      </c>
      <c r="J546" s="82"/>
      <c r="K546" s="29">
        <f t="shared" si="64"/>
        <v>0</v>
      </c>
      <c r="L546" s="82">
        <f t="shared" si="70"/>
        <v>0</v>
      </c>
      <c r="M546" s="84">
        <f t="shared" si="66"/>
        <v>0</v>
      </c>
      <c r="N546" s="82"/>
      <c r="O546" s="84">
        <f t="shared" si="68"/>
        <v>0</v>
      </c>
      <c r="P546" s="85">
        <f t="shared" si="71"/>
        <v>0</v>
      </c>
    </row>
    <row r="547" spans="1:16" ht="22.5" hidden="1">
      <c r="A547" s="79" t="s">
        <v>128</v>
      </c>
      <c r="B547" s="80" t="s">
        <v>129</v>
      </c>
      <c r="C547" s="91"/>
      <c r="D547" s="82"/>
      <c r="E547" s="82"/>
      <c r="F547" s="82">
        <f t="shared" si="67"/>
        <v>0</v>
      </c>
      <c r="G547" s="28">
        <f t="shared" si="69"/>
        <v>0</v>
      </c>
      <c r="H547" s="82"/>
      <c r="I547" s="83">
        <f t="shared" si="65"/>
        <v>0</v>
      </c>
      <c r="J547" s="82"/>
      <c r="K547" s="29">
        <f t="shared" si="64"/>
        <v>0</v>
      </c>
      <c r="L547" s="82">
        <f t="shared" si="70"/>
        <v>0</v>
      </c>
      <c r="M547" s="84">
        <f t="shared" si="66"/>
        <v>0</v>
      </c>
      <c r="N547" s="82"/>
      <c r="O547" s="84">
        <f t="shared" si="68"/>
        <v>0</v>
      </c>
      <c r="P547" s="85">
        <f t="shared" si="71"/>
        <v>0</v>
      </c>
    </row>
    <row r="548" spans="1:16" ht="22.5" hidden="1">
      <c r="A548" s="79" t="s">
        <v>130</v>
      </c>
      <c r="B548" s="80" t="s">
        <v>131</v>
      </c>
      <c r="C548" s="91"/>
      <c r="D548" s="82"/>
      <c r="E548" s="82"/>
      <c r="F548" s="82">
        <f t="shared" si="67"/>
        <v>0</v>
      </c>
      <c r="G548" s="28">
        <f t="shared" si="69"/>
        <v>0</v>
      </c>
      <c r="H548" s="82"/>
      <c r="I548" s="83">
        <f t="shared" si="65"/>
        <v>0</v>
      </c>
      <c r="J548" s="82"/>
      <c r="K548" s="29">
        <f t="shared" si="64"/>
        <v>0</v>
      </c>
      <c r="L548" s="82">
        <f t="shared" si="70"/>
        <v>0</v>
      </c>
      <c r="M548" s="84">
        <f t="shared" si="66"/>
        <v>0</v>
      </c>
      <c r="N548" s="82"/>
      <c r="O548" s="84">
        <f t="shared" si="68"/>
        <v>0</v>
      </c>
      <c r="P548" s="85">
        <f t="shared" si="71"/>
        <v>0</v>
      </c>
    </row>
    <row r="549" spans="1:16" ht="22.5" hidden="1">
      <c r="A549" s="79" t="s">
        <v>132</v>
      </c>
      <c r="B549" s="80" t="s">
        <v>133</v>
      </c>
      <c r="C549" s="91"/>
      <c r="D549" s="82"/>
      <c r="E549" s="82"/>
      <c r="F549" s="82">
        <f t="shared" si="67"/>
        <v>0</v>
      </c>
      <c r="G549" s="28">
        <f t="shared" si="69"/>
        <v>0</v>
      </c>
      <c r="H549" s="82"/>
      <c r="I549" s="83">
        <f t="shared" si="65"/>
        <v>0</v>
      </c>
      <c r="J549" s="82"/>
      <c r="K549" s="29">
        <f t="shared" si="64"/>
        <v>0</v>
      </c>
      <c r="L549" s="82">
        <f t="shared" si="70"/>
        <v>0</v>
      </c>
      <c r="M549" s="84">
        <f t="shared" si="66"/>
        <v>0</v>
      </c>
      <c r="N549" s="82"/>
      <c r="O549" s="84">
        <f t="shared" si="68"/>
        <v>0</v>
      </c>
      <c r="P549" s="85">
        <f t="shared" si="71"/>
        <v>0</v>
      </c>
    </row>
    <row r="550" spans="1:16" ht="22.5" hidden="1">
      <c r="A550" s="79" t="s">
        <v>134</v>
      </c>
      <c r="B550" s="80" t="s">
        <v>135</v>
      </c>
      <c r="C550" s="91"/>
      <c r="D550" s="82"/>
      <c r="E550" s="82"/>
      <c r="F550" s="82">
        <f t="shared" si="67"/>
        <v>0</v>
      </c>
      <c r="G550" s="28">
        <f t="shared" si="69"/>
        <v>0</v>
      </c>
      <c r="H550" s="82"/>
      <c r="I550" s="83">
        <f t="shared" si="65"/>
        <v>0</v>
      </c>
      <c r="J550" s="82"/>
      <c r="K550" s="29">
        <f t="shared" si="64"/>
        <v>0</v>
      </c>
      <c r="L550" s="82">
        <f t="shared" si="70"/>
        <v>0</v>
      </c>
      <c r="M550" s="84">
        <f t="shared" si="66"/>
        <v>0</v>
      </c>
      <c r="N550" s="82"/>
      <c r="O550" s="84">
        <f t="shared" si="68"/>
        <v>0</v>
      </c>
      <c r="P550" s="85">
        <f t="shared" si="71"/>
        <v>0</v>
      </c>
    </row>
    <row r="551" spans="1:16" ht="22.5" hidden="1">
      <c r="A551" s="79" t="s">
        <v>136</v>
      </c>
      <c r="B551" s="80" t="s">
        <v>137</v>
      </c>
      <c r="C551" s="91"/>
      <c r="D551" s="82"/>
      <c r="E551" s="82"/>
      <c r="F551" s="82">
        <f t="shared" si="67"/>
        <v>0</v>
      </c>
      <c r="G551" s="28">
        <f t="shared" si="69"/>
        <v>0</v>
      </c>
      <c r="H551" s="82"/>
      <c r="I551" s="83">
        <f t="shared" si="65"/>
        <v>0</v>
      </c>
      <c r="J551" s="82"/>
      <c r="K551" s="29">
        <f t="shared" si="64"/>
        <v>0</v>
      </c>
      <c r="L551" s="82">
        <f t="shared" si="70"/>
        <v>0</v>
      </c>
      <c r="M551" s="84">
        <f t="shared" si="66"/>
        <v>0</v>
      </c>
      <c r="N551" s="82"/>
      <c r="O551" s="84">
        <f t="shared" si="68"/>
        <v>0</v>
      </c>
      <c r="P551" s="85">
        <f t="shared" si="71"/>
        <v>0</v>
      </c>
    </row>
    <row r="552" spans="1:16" ht="33.75" hidden="1">
      <c r="A552" s="79" t="s">
        <v>138</v>
      </c>
      <c r="B552" s="80" t="s">
        <v>139</v>
      </c>
      <c r="C552" s="91"/>
      <c r="D552" s="82"/>
      <c r="E552" s="82"/>
      <c r="F552" s="82">
        <f t="shared" si="67"/>
        <v>0</v>
      </c>
      <c r="G552" s="28">
        <f t="shared" si="69"/>
        <v>0</v>
      </c>
      <c r="H552" s="82"/>
      <c r="I552" s="83">
        <f t="shared" si="65"/>
        <v>0</v>
      </c>
      <c r="J552" s="82"/>
      <c r="K552" s="29">
        <f t="shared" si="64"/>
        <v>0</v>
      </c>
      <c r="L552" s="82">
        <f t="shared" si="70"/>
        <v>0</v>
      </c>
      <c r="M552" s="84">
        <f t="shared" si="66"/>
        <v>0</v>
      </c>
      <c r="N552" s="82"/>
      <c r="O552" s="84">
        <f t="shared" si="68"/>
        <v>0</v>
      </c>
      <c r="P552" s="85">
        <f t="shared" si="71"/>
        <v>0</v>
      </c>
    </row>
    <row r="553" spans="1:16" ht="15" hidden="1">
      <c r="A553" s="79" t="s">
        <v>140</v>
      </c>
      <c r="B553" s="80" t="s">
        <v>141</v>
      </c>
      <c r="C553" s="91"/>
      <c r="D553" s="82"/>
      <c r="E553" s="82"/>
      <c r="F553" s="82">
        <f t="shared" si="67"/>
        <v>0</v>
      </c>
      <c r="G553" s="28">
        <f t="shared" si="69"/>
        <v>0</v>
      </c>
      <c r="H553" s="82"/>
      <c r="I553" s="83">
        <f t="shared" si="65"/>
        <v>0</v>
      </c>
      <c r="J553" s="82"/>
      <c r="K553" s="29">
        <f t="shared" si="64"/>
        <v>0</v>
      </c>
      <c r="L553" s="82">
        <f t="shared" si="70"/>
        <v>0</v>
      </c>
      <c r="M553" s="84">
        <f t="shared" si="66"/>
        <v>0</v>
      </c>
      <c r="N553" s="82"/>
      <c r="O553" s="84">
        <f t="shared" si="68"/>
        <v>0</v>
      </c>
      <c r="P553" s="85">
        <f t="shared" si="71"/>
        <v>0</v>
      </c>
    </row>
    <row r="554" spans="1:16" ht="15" hidden="1">
      <c r="A554" s="71" t="s">
        <v>142</v>
      </c>
      <c r="B554" s="72" t="s">
        <v>143</v>
      </c>
      <c r="C554" s="92"/>
      <c r="D554" s="74">
        <f>SUM(D555:D556)</f>
        <v>0</v>
      </c>
      <c r="E554" s="74">
        <f>SUM(E555:E556)</f>
        <v>0</v>
      </c>
      <c r="F554" s="82">
        <f t="shared" si="67"/>
        <v>0</v>
      </c>
      <c r="G554" s="28">
        <f t="shared" si="69"/>
        <v>0</v>
      </c>
      <c r="H554" s="74">
        <f>SUM(H555:H556)</f>
        <v>0</v>
      </c>
      <c r="I554" s="83">
        <f t="shared" si="65"/>
        <v>0</v>
      </c>
      <c r="J554" s="74">
        <f>SUM(J555:J556)</f>
        <v>0</v>
      </c>
      <c r="K554" s="29">
        <f t="shared" si="64"/>
        <v>0</v>
      </c>
      <c r="L554" s="82">
        <f t="shared" si="70"/>
        <v>0</v>
      </c>
      <c r="M554" s="84">
        <f t="shared" si="66"/>
        <v>0</v>
      </c>
      <c r="N554" s="74">
        <f>SUM(N555:N556)</f>
        <v>0</v>
      </c>
      <c r="O554" s="84">
        <f t="shared" si="68"/>
        <v>0</v>
      </c>
      <c r="P554" s="85">
        <f t="shared" si="71"/>
        <v>0</v>
      </c>
    </row>
    <row r="555" spans="1:16" ht="22.5" hidden="1">
      <c r="A555" s="79" t="s">
        <v>144</v>
      </c>
      <c r="B555" s="80" t="s">
        <v>145</v>
      </c>
      <c r="C555" s="91"/>
      <c r="D555" s="82"/>
      <c r="E555" s="82"/>
      <c r="F555" s="82">
        <f t="shared" si="67"/>
        <v>0</v>
      </c>
      <c r="G555" s="28">
        <f t="shared" si="69"/>
        <v>0</v>
      </c>
      <c r="H555" s="82"/>
      <c r="I555" s="83">
        <f t="shared" si="65"/>
        <v>0</v>
      </c>
      <c r="J555" s="82"/>
      <c r="K555" s="29">
        <f t="shared" si="64"/>
        <v>0</v>
      </c>
      <c r="L555" s="82">
        <f t="shared" si="70"/>
        <v>0</v>
      </c>
      <c r="M555" s="84">
        <f t="shared" si="66"/>
        <v>0</v>
      </c>
      <c r="N555" s="82"/>
      <c r="O555" s="84">
        <f t="shared" si="68"/>
        <v>0</v>
      </c>
      <c r="P555" s="85">
        <f t="shared" si="71"/>
        <v>0</v>
      </c>
    </row>
    <row r="556" spans="1:16" ht="33.75" hidden="1">
      <c r="A556" s="79" t="s">
        <v>146</v>
      </c>
      <c r="B556" s="80" t="s">
        <v>147</v>
      </c>
      <c r="C556" s="91"/>
      <c r="D556" s="82"/>
      <c r="E556" s="82"/>
      <c r="F556" s="82">
        <f t="shared" si="67"/>
        <v>0</v>
      </c>
      <c r="G556" s="28">
        <f t="shared" si="69"/>
        <v>0</v>
      </c>
      <c r="H556" s="82"/>
      <c r="I556" s="83">
        <f t="shared" si="65"/>
        <v>0</v>
      </c>
      <c r="J556" s="82"/>
      <c r="K556" s="29">
        <f t="shared" si="64"/>
        <v>0</v>
      </c>
      <c r="L556" s="82">
        <f t="shared" si="70"/>
        <v>0</v>
      </c>
      <c r="M556" s="84">
        <f t="shared" si="66"/>
        <v>0</v>
      </c>
      <c r="N556" s="82"/>
      <c r="O556" s="84">
        <f t="shared" si="68"/>
        <v>0</v>
      </c>
      <c r="P556" s="85">
        <f t="shared" si="71"/>
        <v>0</v>
      </c>
    </row>
    <row r="557" spans="1:16" ht="15" hidden="1">
      <c r="A557" s="71" t="s">
        <v>148</v>
      </c>
      <c r="B557" s="72" t="s">
        <v>149</v>
      </c>
      <c r="C557" s="92"/>
      <c r="D557" s="74">
        <f>SUM(D558+D578+D639+D641+D643)</f>
        <v>0</v>
      </c>
      <c r="E557" s="74">
        <f>SUM(E558+E578+E639+E641+E643)</f>
        <v>0</v>
      </c>
      <c r="F557" s="82">
        <f t="shared" si="67"/>
        <v>0</v>
      </c>
      <c r="G557" s="28">
        <f t="shared" si="69"/>
        <v>0</v>
      </c>
      <c r="H557" s="74">
        <f>SUM(H558+H578+H639+H641+H643)</f>
        <v>0</v>
      </c>
      <c r="I557" s="83">
        <f t="shared" si="65"/>
        <v>0</v>
      </c>
      <c r="J557" s="74">
        <f>SUM(J558+J578+J639+J641+J643)</f>
        <v>0</v>
      </c>
      <c r="K557" s="29">
        <f t="shared" si="64"/>
        <v>0</v>
      </c>
      <c r="L557" s="82">
        <f t="shared" si="70"/>
        <v>0</v>
      </c>
      <c r="M557" s="84">
        <f t="shared" si="66"/>
        <v>0</v>
      </c>
      <c r="N557" s="74">
        <f>SUM(N558+N578+N639+N641+N643)</f>
        <v>0</v>
      </c>
      <c r="O557" s="84">
        <f t="shared" si="68"/>
        <v>0</v>
      </c>
      <c r="P557" s="85">
        <f t="shared" si="71"/>
        <v>0</v>
      </c>
    </row>
    <row r="558" spans="1:16" ht="15" hidden="1">
      <c r="A558" s="71" t="s">
        <v>150</v>
      </c>
      <c r="B558" s="72" t="s">
        <v>151</v>
      </c>
      <c r="C558" s="92"/>
      <c r="D558" s="74">
        <f>SUM(D559:D577)-D564</f>
        <v>0</v>
      </c>
      <c r="E558" s="74">
        <f>SUM(E559:E577)-E564</f>
        <v>0</v>
      </c>
      <c r="F558" s="82">
        <f t="shared" si="67"/>
        <v>0</v>
      </c>
      <c r="G558" s="28">
        <f t="shared" si="69"/>
        <v>0</v>
      </c>
      <c r="H558" s="74">
        <f>SUM(H559:H577)-H564</f>
        <v>0</v>
      </c>
      <c r="I558" s="83">
        <f t="shared" si="65"/>
        <v>0</v>
      </c>
      <c r="J558" s="74">
        <f>SUM(J559:J577)-J564</f>
        <v>0</v>
      </c>
      <c r="K558" s="29">
        <f t="shared" si="64"/>
        <v>0</v>
      </c>
      <c r="L558" s="82">
        <f t="shared" si="70"/>
        <v>0</v>
      </c>
      <c r="M558" s="84">
        <f t="shared" si="66"/>
        <v>0</v>
      </c>
      <c r="N558" s="74">
        <f>SUM(N559:N577)-N564</f>
        <v>0</v>
      </c>
      <c r="O558" s="84">
        <f t="shared" si="68"/>
        <v>0</v>
      </c>
      <c r="P558" s="85">
        <f t="shared" si="71"/>
        <v>0</v>
      </c>
    </row>
    <row r="559" spans="1:16" ht="15" hidden="1">
      <c r="A559" s="79" t="s">
        <v>152</v>
      </c>
      <c r="B559" s="80" t="s">
        <v>1113</v>
      </c>
      <c r="C559" s="91"/>
      <c r="D559" s="82"/>
      <c r="E559" s="82"/>
      <c r="F559" s="82">
        <f t="shared" si="67"/>
        <v>0</v>
      </c>
      <c r="G559" s="28">
        <f t="shared" si="69"/>
        <v>0</v>
      </c>
      <c r="H559" s="82"/>
      <c r="I559" s="83">
        <f t="shared" si="65"/>
        <v>0</v>
      </c>
      <c r="J559" s="82"/>
      <c r="K559" s="29">
        <f t="shared" si="64"/>
        <v>0</v>
      </c>
      <c r="L559" s="82">
        <f t="shared" si="70"/>
        <v>0</v>
      </c>
      <c r="M559" s="84">
        <f t="shared" si="66"/>
        <v>0</v>
      </c>
      <c r="N559" s="82"/>
      <c r="O559" s="84">
        <f t="shared" si="68"/>
        <v>0</v>
      </c>
      <c r="P559" s="85">
        <f t="shared" si="71"/>
        <v>0</v>
      </c>
    </row>
    <row r="560" spans="1:16" ht="15" hidden="1">
      <c r="A560" s="79" t="s">
        <v>153</v>
      </c>
      <c r="B560" s="80" t="s">
        <v>154</v>
      </c>
      <c r="C560" s="91"/>
      <c r="D560" s="82"/>
      <c r="E560" s="82"/>
      <c r="F560" s="82">
        <f t="shared" si="67"/>
        <v>0</v>
      </c>
      <c r="G560" s="28">
        <f t="shared" si="69"/>
        <v>0</v>
      </c>
      <c r="H560" s="82"/>
      <c r="I560" s="83">
        <f t="shared" si="65"/>
        <v>0</v>
      </c>
      <c r="J560" s="82"/>
      <c r="K560" s="29">
        <f t="shared" si="64"/>
        <v>0</v>
      </c>
      <c r="L560" s="82">
        <f t="shared" si="70"/>
        <v>0</v>
      </c>
      <c r="M560" s="84">
        <f t="shared" si="66"/>
        <v>0</v>
      </c>
      <c r="N560" s="82"/>
      <c r="O560" s="84">
        <f t="shared" si="68"/>
        <v>0</v>
      </c>
      <c r="P560" s="85">
        <f t="shared" si="71"/>
        <v>0</v>
      </c>
    </row>
    <row r="561" spans="1:16" ht="15" hidden="1">
      <c r="A561" s="79" t="s">
        <v>155</v>
      </c>
      <c r="B561" s="80" t="s">
        <v>510</v>
      </c>
      <c r="C561" s="91"/>
      <c r="D561" s="82"/>
      <c r="E561" s="82"/>
      <c r="F561" s="82">
        <f t="shared" si="67"/>
        <v>0</v>
      </c>
      <c r="G561" s="28">
        <f t="shared" si="69"/>
        <v>0</v>
      </c>
      <c r="H561" s="82"/>
      <c r="I561" s="83">
        <f t="shared" si="65"/>
        <v>0</v>
      </c>
      <c r="J561" s="82"/>
      <c r="K561" s="29">
        <f t="shared" si="64"/>
        <v>0</v>
      </c>
      <c r="L561" s="82">
        <f t="shared" si="70"/>
        <v>0</v>
      </c>
      <c r="M561" s="84">
        <f t="shared" si="66"/>
        <v>0</v>
      </c>
      <c r="N561" s="82"/>
      <c r="O561" s="84">
        <f t="shared" si="68"/>
        <v>0</v>
      </c>
      <c r="P561" s="85">
        <f t="shared" si="71"/>
        <v>0</v>
      </c>
    </row>
    <row r="562" spans="1:16" ht="15" hidden="1">
      <c r="A562" s="79" t="s">
        <v>156</v>
      </c>
      <c r="B562" s="80" t="s">
        <v>767</v>
      </c>
      <c r="C562" s="91"/>
      <c r="D562" s="82"/>
      <c r="E562" s="82"/>
      <c r="F562" s="82">
        <f t="shared" si="67"/>
        <v>0</v>
      </c>
      <c r="G562" s="28">
        <f t="shared" si="69"/>
        <v>0</v>
      </c>
      <c r="H562" s="82"/>
      <c r="I562" s="83">
        <f t="shared" si="65"/>
        <v>0</v>
      </c>
      <c r="J562" s="82"/>
      <c r="K562" s="29">
        <f t="shared" si="64"/>
        <v>0</v>
      </c>
      <c r="L562" s="82">
        <f t="shared" si="70"/>
        <v>0</v>
      </c>
      <c r="M562" s="84">
        <f t="shared" si="66"/>
        <v>0</v>
      </c>
      <c r="N562" s="82"/>
      <c r="O562" s="84">
        <f t="shared" si="68"/>
        <v>0</v>
      </c>
      <c r="P562" s="85">
        <f t="shared" si="71"/>
        <v>0</v>
      </c>
    </row>
    <row r="563" spans="1:16" ht="15" hidden="1">
      <c r="A563" s="79" t="s">
        <v>157</v>
      </c>
      <c r="B563" s="80" t="s">
        <v>1117</v>
      </c>
      <c r="C563" s="91"/>
      <c r="D563" s="82"/>
      <c r="E563" s="82"/>
      <c r="F563" s="82">
        <f t="shared" si="67"/>
        <v>0</v>
      </c>
      <c r="G563" s="28">
        <f t="shared" si="69"/>
        <v>0</v>
      </c>
      <c r="H563" s="82"/>
      <c r="I563" s="83">
        <f t="shared" si="65"/>
        <v>0</v>
      </c>
      <c r="J563" s="82"/>
      <c r="K563" s="29">
        <f t="shared" si="64"/>
        <v>0</v>
      </c>
      <c r="L563" s="82">
        <f t="shared" si="70"/>
        <v>0</v>
      </c>
      <c r="M563" s="84">
        <f t="shared" si="66"/>
        <v>0</v>
      </c>
      <c r="N563" s="82"/>
      <c r="O563" s="84">
        <f t="shared" si="68"/>
        <v>0</v>
      </c>
      <c r="P563" s="85">
        <f t="shared" si="71"/>
        <v>0</v>
      </c>
    </row>
    <row r="564" spans="1:16" ht="15" hidden="1">
      <c r="A564" s="79" t="s">
        <v>158</v>
      </c>
      <c r="B564" s="80" t="s">
        <v>1119</v>
      </c>
      <c r="C564" s="91"/>
      <c r="D564" s="82">
        <f>SUM(D565:D567)</f>
        <v>0</v>
      </c>
      <c r="E564" s="82">
        <f>SUM(E565:E567)</f>
        <v>0</v>
      </c>
      <c r="F564" s="82">
        <f t="shared" si="67"/>
        <v>0</v>
      </c>
      <c r="G564" s="28">
        <f t="shared" si="69"/>
        <v>0</v>
      </c>
      <c r="H564" s="82">
        <f>SUM(H565:H567)</f>
        <v>0</v>
      </c>
      <c r="I564" s="83">
        <f t="shared" si="65"/>
        <v>0</v>
      </c>
      <c r="J564" s="82">
        <f>SUM(J565:J567)</f>
        <v>0</v>
      </c>
      <c r="K564" s="29">
        <f t="shared" si="64"/>
        <v>0</v>
      </c>
      <c r="L564" s="82">
        <f t="shared" si="70"/>
        <v>0</v>
      </c>
      <c r="M564" s="84">
        <f t="shared" si="66"/>
        <v>0</v>
      </c>
      <c r="N564" s="82">
        <f>SUM(N565:N567)</f>
        <v>0</v>
      </c>
      <c r="O564" s="84">
        <f t="shared" si="68"/>
        <v>0</v>
      </c>
      <c r="P564" s="85">
        <f t="shared" si="71"/>
        <v>0</v>
      </c>
    </row>
    <row r="565" spans="1:16" ht="15" hidden="1">
      <c r="A565" s="79" t="s">
        <v>159</v>
      </c>
      <c r="B565" s="80" t="s">
        <v>73</v>
      </c>
      <c r="C565" s="91"/>
      <c r="D565" s="82"/>
      <c r="E565" s="82"/>
      <c r="F565" s="82">
        <f t="shared" si="67"/>
        <v>0</v>
      </c>
      <c r="G565" s="28">
        <f t="shared" si="69"/>
        <v>0</v>
      </c>
      <c r="H565" s="82"/>
      <c r="I565" s="83">
        <f t="shared" si="65"/>
        <v>0</v>
      </c>
      <c r="J565" s="82"/>
      <c r="K565" s="29">
        <f t="shared" si="64"/>
        <v>0</v>
      </c>
      <c r="L565" s="82">
        <f t="shared" si="70"/>
        <v>0</v>
      </c>
      <c r="M565" s="84">
        <f t="shared" si="66"/>
        <v>0</v>
      </c>
      <c r="N565" s="82"/>
      <c r="O565" s="84">
        <f t="shared" si="68"/>
        <v>0</v>
      </c>
      <c r="P565" s="85">
        <f t="shared" si="71"/>
        <v>0</v>
      </c>
    </row>
    <row r="566" spans="1:16" ht="15" hidden="1">
      <c r="A566" s="79" t="s">
        <v>160</v>
      </c>
      <c r="B566" s="80" t="s">
        <v>77</v>
      </c>
      <c r="C566" s="91"/>
      <c r="D566" s="82"/>
      <c r="E566" s="82"/>
      <c r="F566" s="82">
        <f t="shared" si="67"/>
        <v>0</v>
      </c>
      <c r="G566" s="28">
        <f t="shared" si="69"/>
        <v>0</v>
      </c>
      <c r="H566" s="82"/>
      <c r="I566" s="83">
        <f t="shared" si="65"/>
        <v>0</v>
      </c>
      <c r="J566" s="82"/>
      <c r="K566" s="29">
        <f t="shared" si="64"/>
        <v>0</v>
      </c>
      <c r="L566" s="82">
        <f t="shared" si="70"/>
        <v>0</v>
      </c>
      <c r="M566" s="84">
        <f t="shared" si="66"/>
        <v>0</v>
      </c>
      <c r="N566" s="82"/>
      <c r="O566" s="84">
        <f t="shared" si="68"/>
        <v>0</v>
      </c>
      <c r="P566" s="85">
        <f t="shared" si="71"/>
        <v>0</v>
      </c>
    </row>
    <row r="567" spans="1:16" ht="15" hidden="1">
      <c r="A567" s="79" t="s">
        <v>161</v>
      </c>
      <c r="B567" s="80" t="s">
        <v>789</v>
      </c>
      <c r="C567" s="91"/>
      <c r="D567" s="82"/>
      <c r="E567" s="82"/>
      <c r="F567" s="82">
        <f t="shared" si="67"/>
        <v>0</v>
      </c>
      <c r="G567" s="28">
        <f t="shared" si="69"/>
        <v>0</v>
      </c>
      <c r="H567" s="82"/>
      <c r="I567" s="83">
        <f t="shared" si="65"/>
        <v>0</v>
      </c>
      <c r="J567" s="82"/>
      <c r="K567" s="29">
        <f t="shared" si="64"/>
        <v>0</v>
      </c>
      <c r="L567" s="82">
        <f t="shared" si="70"/>
        <v>0</v>
      </c>
      <c r="M567" s="84">
        <f t="shared" si="66"/>
        <v>0</v>
      </c>
      <c r="N567" s="82"/>
      <c r="O567" s="84">
        <f t="shared" si="68"/>
        <v>0</v>
      </c>
      <c r="P567" s="85">
        <f t="shared" si="71"/>
        <v>0</v>
      </c>
    </row>
    <row r="568" spans="1:16" ht="15" hidden="1">
      <c r="A568" s="79" t="s">
        <v>162</v>
      </c>
      <c r="B568" s="80" t="s">
        <v>163</v>
      </c>
      <c r="C568" s="91"/>
      <c r="D568" s="82"/>
      <c r="E568" s="82"/>
      <c r="F568" s="82">
        <f t="shared" si="67"/>
        <v>0</v>
      </c>
      <c r="G568" s="28">
        <f t="shared" si="69"/>
        <v>0</v>
      </c>
      <c r="H568" s="82"/>
      <c r="I568" s="83">
        <f t="shared" si="65"/>
        <v>0</v>
      </c>
      <c r="J568" s="82"/>
      <c r="K568" s="29">
        <f t="shared" si="64"/>
        <v>0</v>
      </c>
      <c r="L568" s="82">
        <f t="shared" si="70"/>
        <v>0</v>
      </c>
      <c r="M568" s="84">
        <f t="shared" si="66"/>
        <v>0</v>
      </c>
      <c r="N568" s="82"/>
      <c r="O568" s="84">
        <f t="shared" si="68"/>
        <v>0</v>
      </c>
      <c r="P568" s="85">
        <f t="shared" si="71"/>
        <v>0</v>
      </c>
    </row>
    <row r="569" spans="1:16" ht="15" hidden="1">
      <c r="A569" s="79" t="s">
        <v>164</v>
      </c>
      <c r="B569" s="80" t="s">
        <v>165</v>
      </c>
      <c r="C569" s="91"/>
      <c r="D569" s="82"/>
      <c r="E569" s="82"/>
      <c r="F569" s="82">
        <f t="shared" si="67"/>
        <v>0</v>
      </c>
      <c r="G569" s="28">
        <f t="shared" si="69"/>
        <v>0</v>
      </c>
      <c r="H569" s="82"/>
      <c r="I569" s="83">
        <f t="shared" si="65"/>
        <v>0</v>
      </c>
      <c r="J569" s="82"/>
      <c r="K569" s="29">
        <f t="shared" si="64"/>
        <v>0</v>
      </c>
      <c r="L569" s="82">
        <f t="shared" si="70"/>
        <v>0</v>
      </c>
      <c r="M569" s="84">
        <f t="shared" si="66"/>
        <v>0</v>
      </c>
      <c r="N569" s="82"/>
      <c r="O569" s="84">
        <f t="shared" si="68"/>
        <v>0</v>
      </c>
      <c r="P569" s="85">
        <f t="shared" si="71"/>
        <v>0</v>
      </c>
    </row>
    <row r="570" spans="1:16" ht="15" hidden="1">
      <c r="A570" s="79" t="s">
        <v>166</v>
      </c>
      <c r="B570" s="80" t="s">
        <v>1128</v>
      </c>
      <c r="C570" s="91"/>
      <c r="D570" s="82"/>
      <c r="E570" s="82"/>
      <c r="F570" s="82">
        <f t="shared" si="67"/>
        <v>0</v>
      </c>
      <c r="G570" s="28">
        <f t="shared" si="69"/>
        <v>0</v>
      </c>
      <c r="H570" s="82"/>
      <c r="I570" s="83">
        <f t="shared" si="65"/>
        <v>0</v>
      </c>
      <c r="J570" s="82"/>
      <c r="K570" s="29">
        <f t="shared" si="64"/>
        <v>0</v>
      </c>
      <c r="L570" s="82">
        <f t="shared" si="70"/>
        <v>0</v>
      </c>
      <c r="M570" s="84">
        <f t="shared" si="66"/>
        <v>0</v>
      </c>
      <c r="N570" s="82"/>
      <c r="O570" s="84">
        <f t="shared" si="68"/>
        <v>0</v>
      </c>
      <c r="P570" s="85">
        <f t="shared" si="71"/>
        <v>0</v>
      </c>
    </row>
    <row r="571" spans="1:16" ht="15" hidden="1">
      <c r="A571" s="79" t="s">
        <v>167</v>
      </c>
      <c r="B571" s="80" t="s">
        <v>168</v>
      </c>
      <c r="C571" s="91"/>
      <c r="D571" s="82"/>
      <c r="E571" s="82"/>
      <c r="F571" s="82">
        <f t="shared" si="67"/>
        <v>0</v>
      </c>
      <c r="G571" s="28">
        <f t="shared" si="69"/>
        <v>0</v>
      </c>
      <c r="H571" s="82"/>
      <c r="I571" s="83">
        <f t="shared" si="65"/>
        <v>0</v>
      </c>
      <c r="J571" s="82"/>
      <c r="K571" s="29">
        <f t="shared" si="64"/>
        <v>0</v>
      </c>
      <c r="L571" s="82">
        <f t="shared" si="70"/>
        <v>0</v>
      </c>
      <c r="M571" s="84">
        <f t="shared" si="66"/>
        <v>0</v>
      </c>
      <c r="N571" s="82"/>
      <c r="O571" s="84">
        <f t="shared" si="68"/>
        <v>0</v>
      </c>
      <c r="P571" s="85">
        <f t="shared" si="71"/>
        <v>0</v>
      </c>
    </row>
    <row r="572" spans="1:16" ht="15" hidden="1">
      <c r="A572" s="79" t="s">
        <v>169</v>
      </c>
      <c r="B572" s="80" t="s">
        <v>1132</v>
      </c>
      <c r="C572" s="91"/>
      <c r="D572" s="82"/>
      <c r="E572" s="82"/>
      <c r="F572" s="82">
        <f t="shared" si="67"/>
        <v>0</v>
      </c>
      <c r="G572" s="28">
        <f t="shared" si="69"/>
        <v>0</v>
      </c>
      <c r="H572" s="82"/>
      <c r="I572" s="83">
        <f t="shared" si="65"/>
        <v>0</v>
      </c>
      <c r="J572" s="82"/>
      <c r="K572" s="29">
        <f t="shared" si="64"/>
        <v>0</v>
      </c>
      <c r="L572" s="82">
        <f t="shared" si="70"/>
        <v>0</v>
      </c>
      <c r="M572" s="84">
        <f t="shared" si="66"/>
        <v>0</v>
      </c>
      <c r="N572" s="82"/>
      <c r="O572" s="84">
        <f t="shared" si="68"/>
        <v>0</v>
      </c>
      <c r="P572" s="85">
        <f t="shared" si="71"/>
        <v>0</v>
      </c>
    </row>
    <row r="573" spans="1:16" ht="15" hidden="1">
      <c r="A573" s="79" t="s">
        <v>170</v>
      </c>
      <c r="B573" s="80" t="s">
        <v>171</v>
      </c>
      <c r="C573" s="91"/>
      <c r="D573" s="82"/>
      <c r="E573" s="82"/>
      <c r="F573" s="82">
        <f t="shared" si="67"/>
        <v>0</v>
      </c>
      <c r="G573" s="28">
        <f t="shared" si="69"/>
        <v>0</v>
      </c>
      <c r="H573" s="82"/>
      <c r="I573" s="83">
        <f t="shared" si="65"/>
        <v>0</v>
      </c>
      <c r="J573" s="82"/>
      <c r="K573" s="29">
        <f t="shared" si="64"/>
        <v>0</v>
      </c>
      <c r="L573" s="82">
        <f t="shared" si="70"/>
        <v>0</v>
      </c>
      <c r="M573" s="84">
        <f t="shared" si="66"/>
        <v>0</v>
      </c>
      <c r="N573" s="82"/>
      <c r="O573" s="84">
        <f t="shared" si="68"/>
        <v>0</v>
      </c>
      <c r="P573" s="85">
        <f t="shared" si="71"/>
        <v>0</v>
      </c>
    </row>
    <row r="574" spans="1:16" ht="15" hidden="1">
      <c r="A574" s="79" t="s">
        <v>172</v>
      </c>
      <c r="B574" s="80" t="s">
        <v>1136</v>
      </c>
      <c r="C574" s="91"/>
      <c r="D574" s="82"/>
      <c r="E574" s="82"/>
      <c r="F574" s="82">
        <f t="shared" si="67"/>
        <v>0</v>
      </c>
      <c r="G574" s="28">
        <f t="shared" si="69"/>
        <v>0</v>
      </c>
      <c r="H574" s="82"/>
      <c r="I574" s="83">
        <f t="shared" si="65"/>
        <v>0</v>
      </c>
      <c r="J574" s="82"/>
      <c r="K574" s="29">
        <f t="shared" si="64"/>
        <v>0</v>
      </c>
      <c r="L574" s="82">
        <f t="shared" si="70"/>
        <v>0</v>
      </c>
      <c r="M574" s="84">
        <f t="shared" si="66"/>
        <v>0</v>
      </c>
      <c r="N574" s="82"/>
      <c r="O574" s="84">
        <f t="shared" si="68"/>
        <v>0</v>
      </c>
      <c r="P574" s="85">
        <f t="shared" si="71"/>
        <v>0</v>
      </c>
    </row>
    <row r="575" spans="1:16" ht="15" hidden="1">
      <c r="A575" s="79" t="s">
        <v>173</v>
      </c>
      <c r="B575" s="80" t="s">
        <v>1138</v>
      </c>
      <c r="C575" s="91"/>
      <c r="D575" s="82"/>
      <c r="E575" s="82"/>
      <c r="F575" s="82">
        <f t="shared" si="67"/>
        <v>0</v>
      </c>
      <c r="G575" s="28">
        <f t="shared" si="69"/>
        <v>0</v>
      </c>
      <c r="H575" s="82"/>
      <c r="I575" s="83">
        <f t="shared" si="65"/>
        <v>0</v>
      </c>
      <c r="J575" s="82"/>
      <c r="K575" s="29">
        <f t="shared" si="64"/>
        <v>0</v>
      </c>
      <c r="L575" s="82">
        <f t="shared" si="70"/>
        <v>0</v>
      </c>
      <c r="M575" s="84">
        <f t="shared" si="66"/>
        <v>0</v>
      </c>
      <c r="N575" s="82"/>
      <c r="O575" s="84">
        <f t="shared" si="68"/>
        <v>0</v>
      </c>
      <c r="P575" s="85">
        <f t="shared" si="71"/>
        <v>0</v>
      </c>
    </row>
    <row r="576" spans="1:16" ht="15" hidden="1">
      <c r="A576" s="79" t="s">
        <v>174</v>
      </c>
      <c r="B576" s="80" t="s">
        <v>1139</v>
      </c>
      <c r="C576" s="91"/>
      <c r="D576" s="82"/>
      <c r="E576" s="82"/>
      <c r="F576" s="82">
        <f t="shared" si="67"/>
        <v>0</v>
      </c>
      <c r="G576" s="28">
        <f t="shared" si="69"/>
        <v>0</v>
      </c>
      <c r="H576" s="82"/>
      <c r="I576" s="83">
        <f t="shared" si="65"/>
        <v>0</v>
      </c>
      <c r="J576" s="82"/>
      <c r="K576" s="29">
        <f t="shared" si="64"/>
        <v>0</v>
      </c>
      <c r="L576" s="82">
        <f t="shared" si="70"/>
        <v>0</v>
      </c>
      <c r="M576" s="84">
        <f t="shared" si="66"/>
        <v>0</v>
      </c>
      <c r="N576" s="82"/>
      <c r="O576" s="84">
        <f t="shared" si="68"/>
        <v>0</v>
      </c>
      <c r="P576" s="85">
        <f t="shared" si="71"/>
        <v>0</v>
      </c>
    </row>
    <row r="577" spans="1:16" ht="15" hidden="1">
      <c r="A577" s="79" t="s">
        <v>175</v>
      </c>
      <c r="B577" s="80" t="s">
        <v>176</v>
      </c>
      <c r="C577" s="91"/>
      <c r="D577" s="82"/>
      <c r="E577" s="82"/>
      <c r="F577" s="82">
        <f t="shared" si="67"/>
        <v>0</v>
      </c>
      <c r="G577" s="28">
        <f t="shared" si="69"/>
        <v>0</v>
      </c>
      <c r="H577" s="82"/>
      <c r="I577" s="83">
        <f t="shared" si="65"/>
        <v>0</v>
      </c>
      <c r="J577" s="82"/>
      <c r="K577" s="29">
        <f t="shared" si="64"/>
        <v>0</v>
      </c>
      <c r="L577" s="82">
        <f t="shared" si="70"/>
        <v>0</v>
      </c>
      <c r="M577" s="84">
        <f t="shared" si="66"/>
        <v>0</v>
      </c>
      <c r="N577" s="82"/>
      <c r="O577" s="84">
        <f t="shared" si="68"/>
        <v>0</v>
      </c>
      <c r="P577" s="85">
        <f t="shared" si="71"/>
        <v>0</v>
      </c>
    </row>
    <row r="578" spans="1:16" ht="15" hidden="1">
      <c r="A578" s="71" t="s">
        <v>177</v>
      </c>
      <c r="B578" s="72" t="s">
        <v>1143</v>
      </c>
      <c r="C578" s="92"/>
      <c r="D578" s="74">
        <f>SUM(D579:D638)-D580-D584-D591-D612-D616-D618-D623-D628-D633</f>
        <v>0</v>
      </c>
      <c r="E578" s="74">
        <f>SUM(E579:E638)-E580-E584-E591-E612-E616-E618-E623-E628-E633</f>
        <v>0</v>
      </c>
      <c r="F578" s="82">
        <f t="shared" si="67"/>
        <v>0</v>
      </c>
      <c r="G578" s="28">
        <f t="shared" si="69"/>
        <v>0</v>
      </c>
      <c r="H578" s="74">
        <f>SUM(H579:H638)-H580-H584-H591-H612-H616-H618-H623-H628-H633</f>
        <v>0</v>
      </c>
      <c r="I578" s="83">
        <f t="shared" si="65"/>
        <v>0</v>
      </c>
      <c r="J578" s="74">
        <f>SUM(J579:J638)-J580-J584-J591-J612-J616-J618-J623-J628-J633</f>
        <v>0</v>
      </c>
      <c r="K578" s="29">
        <f t="shared" si="64"/>
        <v>0</v>
      </c>
      <c r="L578" s="82">
        <f t="shared" si="70"/>
        <v>0</v>
      </c>
      <c r="M578" s="84">
        <f t="shared" si="66"/>
        <v>0</v>
      </c>
      <c r="N578" s="74">
        <f>SUM(N579:N638)-N580-N584-N591-N612-N616-N618-N623-N628-N633</f>
        <v>0</v>
      </c>
      <c r="O578" s="84">
        <f t="shared" si="68"/>
        <v>0</v>
      </c>
      <c r="P578" s="85">
        <f t="shared" si="71"/>
        <v>0</v>
      </c>
    </row>
    <row r="579" spans="1:16" ht="15" hidden="1">
      <c r="A579" s="79" t="s">
        <v>178</v>
      </c>
      <c r="B579" s="80" t="s">
        <v>179</v>
      </c>
      <c r="C579" s="91"/>
      <c r="D579" s="82"/>
      <c r="E579" s="82"/>
      <c r="F579" s="82">
        <f t="shared" si="67"/>
        <v>0</v>
      </c>
      <c r="G579" s="28">
        <f t="shared" si="69"/>
        <v>0</v>
      </c>
      <c r="H579" s="82"/>
      <c r="I579" s="83">
        <f t="shared" si="65"/>
        <v>0</v>
      </c>
      <c r="J579" s="82"/>
      <c r="K579" s="29">
        <f t="shared" si="64"/>
        <v>0</v>
      </c>
      <c r="L579" s="82">
        <f t="shared" si="70"/>
        <v>0</v>
      </c>
      <c r="M579" s="84">
        <f t="shared" si="66"/>
        <v>0</v>
      </c>
      <c r="N579" s="82"/>
      <c r="O579" s="84">
        <f t="shared" si="68"/>
        <v>0</v>
      </c>
      <c r="P579" s="85">
        <f t="shared" si="71"/>
        <v>0</v>
      </c>
    </row>
    <row r="580" spans="1:16" ht="15" hidden="1">
      <c r="A580" s="79" t="s">
        <v>180</v>
      </c>
      <c r="B580" s="80" t="s">
        <v>181</v>
      </c>
      <c r="C580" s="91"/>
      <c r="D580" s="82">
        <f>SUM(D581:D582)</f>
        <v>0</v>
      </c>
      <c r="E580" s="82">
        <f>SUM(E581:E582)</f>
        <v>0</v>
      </c>
      <c r="F580" s="82">
        <f t="shared" si="67"/>
        <v>0</v>
      </c>
      <c r="G580" s="28">
        <f t="shared" si="69"/>
        <v>0</v>
      </c>
      <c r="H580" s="82">
        <f>SUM(H581:H582)</f>
        <v>0</v>
      </c>
      <c r="I580" s="83">
        <f t="shared" si="65"/>
        <v>0</v>
      </c>
      <c r="J580" s="82">
        <f>SUM(J581:J582)</f>
        <v>0</v>
      </c>
      <c r="K580" s="29">
        <f t="shared" si="64"/>
        <v>0</v>
      </c>
      <c r="L580" s="82">
        <f t="shared" si="70"/>
        <v>0</v>
      </c>
      <c r="M580" s="84">
        <f t="shared" si="66"/>
        <v>0</v>
      </c>
      <c r="N580" s="82">
        <f>SUM(N581:N582)</f>
        <v>0</v>
      </c>
      <c r="O580" s="84">
        <f t="shared" si="68"/>
        <v>0</v>
      </c>
      <c r="P580" s="85">
        <f t="shared" si="71"/>
        <v>0</v>
      </c>
    </row>
    <row r="581" spans="1:16" ht="22.5" hidden="1">
      <c r="A581" s="79" t="s">
        <v>182</v>
      </c>
      <c r="B581" s="80" t="s">
        <v>183</v>
      </c>
      <c r="C581" s="91"/>
      <c r="D581" s="82"/>
      <c r="E581" s="82"/>
      <c r="F581" s="82">
        <f t="shared" si="67"/>
        <v>0</v>
      </c>
      <c r="G581" s="28">
        <f t="shared" si="69"/>
        <v>0</v>
      </c>
      <c r="H581" s="82"/>
      <c r="I581" s="83">
        <f t="shared" si="65"/>
        <v>0</v>
      </c>
      <c r="J581" s="82"/>
      <c r="K581" s="29">
        <f t="shared" si="64"/>
        <v>0</v>
      </c>
      <c r="L581" s="82">
        <f t="shared" si="70"/>
        <v>0</v>
      </c>
      <c r="M581" s="84">
        <f t="shared" si="66"/>
        <v>0</v>
      </c>
      <c r="N581" s="82"/>
      <c r="O581" s="84">
        <f t="shared" si="68"/>
        <v>0</v>
      </c>
      <c r="P581" s="85">
        <f t="shared" si="71"/>
        <v>0</v>
      </c>
    </row>
    <row r="582" spans="1:16" ht="22.5" hidden="1">
      <c r="A582" s="79" t="s">
        <v>184</v>
      </c>
      <c r="B582" s="80" t="s">
        <v>185</v>
      </c>
      <c r="C582" s="91"/>
      <c r="D582" s="82"/>
      <c r="E582" s="82"/>
      <c r="F582" s="82">
        <f t="shared" si="67"/>
        <v>0</v>
      </c>
      <c r="G582" s="28">
        <f t="shared" si="69"/>
        <v>0</v>
      </c>
      <c r="H582" s="82"/>
      <c r="I582" s="83">
        <f t="shared" si="65"/>
        <v>0</v>
      </c>
      <c r="J582" s="82"/>
      <c r="K582" s="29">
        <f t="shared" si="64"/>
        <v>0</v>
      </c>
      <c r="L582" s="82">
        <f t="shared" si="70"/>
        <v>0</v>
      </c>
      <c r="M582" s="84">
        <f t="shared" si="66"/>
        <v>0</v>
      </c>
      <c r="N582" s="82"/>
      <c r="O582" s="84">
        <f t="shared" si="68"/>
        <v>0</v>
      </c>
      <c r="P582" s="85">
        <f t="shared" si="71"/>
        <v>0</v>
      </c>
    </row>
    <row r="583" spans="1:16" ht="15" hidden="1">
      <c r="A583" s="79" t="s">
        <v>186</v>
      </c>
      <c r="B583" s="80" t="s">
        <v>187</v>
      </c>
      <c r="C583" s="91"/>
      <c r="D583" s="82"/>
      <c r="E583" s="82"/>
      <c r="F583" s="82">
        <f t="shared" si="67"/>
        <v>0</v>
      </c>
      <c r="G583" s="28">
        <f t="shared" si="69"/>
        <v>0</v>
      </c>
      <c r="H583" s="82"/>
      <c r="I583" s="83">
        <f t="shared" si="65"/>
        <v>0</v>
      </c>
      <c r="J583" s="82"/>
      <c r="K583" s="29">
        <f aca="true" t="shared" si="72" ref="K583:K646">IF(OR(J583=0,F583=0),0,J583/F583)*100</f>
        <v>0</v>
      </c>
      <c r="L583" s="82">
        <f t="shared" si="70"/>
        <v>0</v>
      </c>
      <c r="M583" s="84">
        <f t="shared" si="66"/>
        <v>0</v>
      </c>
      <c r="N583" s="82"/>
      <c r="O583" s="84">
        <f t="shared" si="68"/>
        <v>0</v>
      </c>
      <c r="P583" s="85">
        <f t="shared" si="71"/>
        <v>0</v>
      </c>
    </row>
    <row r="584" spans="1:16" ht="15" hidden="1">
      <c r="A584" s="79" t="s">
        <v>188</v>
      </c>
      <c r="B584" s="80" t="s">
        <v>189</v>
      </c>
      <c r="C584" s="91"/>
      <c r="D584" s="82">
        <f>SUM(D585:D586)</f>
        <v>0</v>
      </c>
      <c r="E584" s="82">
        <f>SUM(E585:E586)</f>
        <v>0</v>
      </c>
      <c r="F584" s="82">
        <f t="shared" si="67"/>
        <v>0</v>
      </c>
      <c r="G584" s="28">
        <f t="shared" si="69"/>
        <v>0</v>
      </c>
      <c r="H584" s="82">
        <f>SUM(H585:H586)</f>
        <v>0</v>
      </c>
      <c r="I584" s="83">
        <f aca="true" t="shared" si="73" ref="I584:I647">SUM(F584-H584)</f>
        <v>0</v>
      </c>
      <c r="J584" s="82">
        <f>SUM(J585:J586)</f>
        <v>0</v>
      </c>
      <c r="K584" s="29">
        <f t="shared" si="72"/>
        <v>0</v>
      </c>
      <c r="L584" s="82">
        <f t="shared" si="70"/>
        <v>0</v>
      </c>
      <c r="M584" s="84">
        <f aca="true" t="shared" si="74" ref="M584:M647">IF(OR(L584=0,F584=0),0,L584/F584)*100</f>
        <v>0</v>
      </c>
      <c r="N584" s="82">
        <f>SUM(N585:N586)</f>
        <v>0</v>
      </c>
      <c r="O584" s="84">
        <f t="shared" si="68"/>
        <v>0</v>
      </c>
      <c r="P584" s="85">
        <f t="shared" si="71"/>
        <v>0</v>
      </c>
    </row>
    <row r="585" spans="1:16" ht="15" hidden="1">
      <c r="A585" s="79" t="s">
        <v>190</v>
      </c>
      <c r="B585" s="80" t="s">
        <v>191</v>
      </c>
      <c r="C585" s="91"/>
      <c r="D585" s="82"/>
      <c r="E585" s="82"/>
      <c r="F585" s="82">
        <f aca="true" t="shared" si="75" ref="F585:F648">SUM(D585+E585)</f>
        <v>0</v>
      </c>
      <c r="G585" s="28">
        <f t="shared" si="69"/>
        <v>0</v>
      </c>
      <c r="H585" s="82"/>
      <c r="I585" s="83">
        <f t="shared" si="73"/>
        <v>0</v>
      </c>
      <c r="J585" s="82"/>
      <c r="K585" s="29">
        <f t="shared" si="72"/>
        <v>0</v>
      </c>
      <c r="L585" s="82">
        <f t="shared" si="70"/>
        <v>0</v>
      </c>
      <c r="M585" s="84">
        <f t="shared" si="74"/>
        <v>0</v>
      </c>
      <c r="N585" s="82"/>
      <c r="O585" s="84">
        <f aca="true" t="shared" si="76" ref="O585:O648">IF(OR(N585=0,F585=0),0,N585/F585)*100</f>
        <v>0</v>
      </c>
      <c r="P585" s="85">
        <f t="shared" si="71"/>
        <v>0</v>
      </c>
    </row>
    <row r="586" spans="1:16" ht="15" hidden="1">
      <c r="A586" s="79" t="s">
        <v>192</v>
      </c>
      <c r="B586" s="80" t="s">
        <v>789</v>
      </c>
      <c r="C586" s="91"/>
      <c r="D586" s="82"/>
      <c r="E586" s="82"/>
      <c r="F586" s="82">
        <f t="shared" si="75"/>
        <v>0</v>
      </c>
      <c r="G586" s="28">
        <f t="shared" si="69"/>
        <v>0</v>
      </c>
      <c r="H586" s="82"/>
      <c r="I586" s="83">
        <f t="shared" si="73"/>
        <v>0</v>
      </c>
      <c r="J586" s="82"/>
      <c r="K586" s="29">
        <f t="shared" si="72"/>
        <v>0</v>
      </c>
      <c r="L586" s="82">
        <f t="shared" si="70"/>
        <v>0</v>
      </c>
      <c r="M586" s="84">
        <f t="shared" si="74"/>
        <v>0</v>
      </c>
      <c r="N586" s="82"/>
      <c r="O586" s="84">
        <f t="shared" si="76"/>
        <v>0</v>
      </c>
      <c r="P586" s="85">
        <f t="shared" si="71"/>
        <v>0</v>
      </c>
    </row>
    <row r="587" spans="1:16" ht="15" hidden="1">
      <c r="A587" s="79" t="s">
        <v>193</v>
      </c>
      <c r="B587" s="80" t="s">
        <v>759</v>
      </c>
      <c r="C587" s="91"/>
      <c r="D587" s="82"/>
      <c r="E587" s="82"/>
      <c r="F587" s="82">
        <f t="shared" si="75"/>
        <v>0</v>
      </c>
      <c r="G587" s="28">
        <f aca="true" t="shared" si="77" ref="G587:G650">IF(OR(F587=0,F$813=0),0,F587/F$813)*100</f>
        <v>0</v>
      </c>
      <c r="H587" s="82"/>
      <c r="I587" s="83">
        <f t="shared" si="73"/>
        <v>0</v>
      </c>
      <c r="J587" s="82"/>
      <c r="K587" s="29">
        <f t="shared" si="72"/>
        <v>0</v>
      </c>
      <c r="L587" s="82">
        <f t="shared" si="70"/>
        <v>0</v>
      </c>
      <c r="M587" s="84">
        <f t="shared" si="74"/>
        <v>0</v>
      </c>
      <c r="N587" s="82"/>
      <c r="O587" s="84">
        <f t="shared" si="76"/>
        <v>0</v>
      </c>
      <c r="P587" s="85">
        <f t="shared" si="71"/>
        <v>0</v>
      </c>
    </row>
    <row r="588" spans="1:16" ht="22.5" hidden="1">
      <c r="A588" s="79" t="s">
        <v>194</v>
      </c>
      <c r="B588" s="80" t="s">
        <v>195</v>
      </c>
      <c r="C588" s="91"/>
      <c r="D588" s="82"/>
      <c r="E588" s="82"/>
      <c r="F588" s="82">
        <f t="shared" si="75"/>
        <v>0</v>
      </c>
      <c r="G588" s="28">
        <f t="shared" si="77"/>
        <v>0</v>
      </c>
      <c r="H588" s="82"/>
      <c r="I588" s="83">
        <f t="shared" si="73"/>
        <v>0</v>
      </c>
      <c r="J588" s="82"/>
      <c r="K588" s="29">
        <f t="shared" si="72"/>
        <v>0</v>
      </c>
      <c r="L588" s="82">
        <f t="shared" si="70"/>
        <v>0</v>
      </c>
      <c r="M588" s="84">
        <f t="shared" si="74"/>
        <v>0</v>
      </c>
      <c r="N588" s="82"/>
      <c r="O588" s="84">
        <f t="shared" si="76"/>
        <v>0</v>
      </c>
      <c r="P588" s="85">
        <f t="shared" si="71"/>
        <v>0</v>
      </c>
    </row>
    <row r="589" spans="1:16" ht="15" hidden="1">
      <c r="A589" s="79" t="s">
        <v>196</v>
      </c>
      <c r="B589" s="80" t="s">
        <v>197</v>
      </c>
      <c r="C589" s="91"/>
      <c r="D589" s="82"/>
      <c r="E589" s="82"/>
      <c r="F589" s="82">
        <f t="shared" si="75"/>
        <v>0</v>
      </c>
      <c r="G589" s="28">
        <f t="shared" si="77"/>
        <v>0</v>
      </c>
      <c r="H589" s="82"/>
      <c r="I589" s="83">
        <f t="shared" si="73"/>
        <v>0</v>
      </c>
      <c r="J589" s="82"/>
      <c r="K589" s="29">
        <f t="shared" si="72"/>
        <v>0</v>
      </c>
      <c r="L589" s="82">
        <f t="shared" si="70"/>
        <v>0</v>
      </c>
      <c r="M589" s="84">
        <f t="shared" si="74"/>
        <v>0</v>
      </c>
      <c r="N589" s="82"/>
      <c r="O589" s="84">
        <f t="shared" si="76"/>
        <v>0</v>
      </c>
      <c r="P589" s="85">
        <f t="shared" si="71"/>
        <v>0</v>
      </c>
    </row>
    <row r="590" spans="1:16" ht="15" hidden="1">
      <c r="A590" s="79" t="s">
        <v>198</v>
      </c>
      <c r="B590" s="80" t="s">
        <v>199</v>
      </c>
      <c r="C590" s="91"/>
      <c r="D590" s="82"/>
      <c r="E590" s="82"/>
      <c r="F590" s="82">
        <f t="shared" si="75"/>
        <v>0</v>
      </c>
      <c r="G590" s="28">
        <f t="shared" si="77"/>
        <v>0</v>
      </c>
      <c r="H590" s="82"/>
      <c r="I590" s="83">
        <f t="shared" si="73"/>
        <v>0</v>
      </c>
      <c r="J590" s="82"/>
      <c r="K590" s="29">
        <f t="shared" si="72"/>
        <v>0</v>
      </c>
      <c r="L590" s="82">
        <f t="shared" si="70"/>
        <v>0</v>
      </c>
      <c r="M590" s="84">
        <f t="shared" si="74"/>
        <v>0</v>
      </c>
      <c r="N590" s="82"/>
      <c r="O590" s="84">
        <f t="shared" si="76"/>
        <v>0</v>
      </c>
      <c r="P590" s="85">
        <f t="shared" si="71"/>
        <v>0</v>
      </c>
    </row>
    <row r="591" spans="1:16" ht="15" hidden="1">
      <c r="A591" s="71" t="s">
        <v>200</v>
      </c>
      <c r="B591" s="72" t="s">
        <v>201</v>
      </c>
      <c r="C591" s="92"/>
      <c r="D591" s="74">
        <f>SUM(D592:D611)</f>
        <v>0</v>
      </c>
      <c r="E591" s="74">
        <f>SUM(E592:E611)</f>
        <v>0</v>
      </c>
      <c r="F591" s="82">
        <f t="shared" si="75"/>
        <v>0</v>
      </c>
      <c r="G591" s="28">
        <f t="shared" si="77"/>
        <v>0</v>
      </c>
      <c r="H591" s="74">
        <f>SUM(H592:H611)</f>
        <v>0</v>
      </c>
      <c r="I591" s="83">
        <f t="shared" si="73"/>
        <v>0</v>
      </c>
      <c r="J591" s="74">
        <f>SUM(J592:J611)</f>
        <v>0</v>
      </c>
      <c r="K591" s="29">
        <f t="shared" si="72"/>
        <v>0</v>
      </c>
      <c r="L591" s="82">
        <f t="shared" si="70"/>
        <v>0</v>
      </c>
      <c r="M591" s="84">
        <f t="shared" si="74"/>
        <v>0</v>
      </c>
      <c r="N591" s="74">
        <f>SUM(N592:N611)</f>
        <v>0</v>
      </c>
      <c r="O591" s="84">
        <f t="shared" si="76"/>
        <v>0</v>
      </c>
      <c r="P591" s="85">
        <f t="shared" si="71"/>
        <v>0</v>
      </c>
    </row>
    <row r="592" spans="1:16" ht="15" hidden="1">
      <c r="A592" s="79" t="s">
        <v>202</v>
      </c>
      <c r="B592" s="80" t="s">
        <v>203</v>
      </c>
      <c r="C592" s="91"/>
      <c r="D592" s="82"/>
      <c r="E592" s="82"/>
      <c r="F592" s="82">
        <f t="shared" si="75"/>
        <v>0</v>
      </c>
      <c r="G592" s="28">
        <f t="shared" si="77"/>
        <v>0</v>
      </c>
      <c r="H592" s="82"/>
      <c r="I592" s="83">
        <f t="shared" si="73"/>
        <v>0</v>
      </c>
      <c r="J592" s="82"/>
      <c r="K592" s="29">
        <f t="shared" si="72"/>
        <v>0</v>
      </c>
      <c r="L592" s="82">
        <f t="shared" si="70"/>
        <v>0</v>
      </c>
      <c r="M592" s="84">
        <f t="shared" si="74"/>
        <v>0</v>
      </c>
      <c r="N592" s="82"/>
      <c r="O592" s="84">
        <f t="shared" si="76"/>
        <v>0</v>
      </c>
      <c r="P592" s="85">
        <f t="shared" si="71"/>
        <v>0</v>
      </c>
    </row>
    <row r="593" spans="1:16" ht="15" hidden="1">
      <c r="A593" s="79" t="s">
        <v>204</v>
      </c>
      <c r="B593" s="80" t="s">
        <v>205</v>
      </c>
      <c r="C593" s="91"/>
      <c r="D593" s="82"/>
      <c r="E593" s="82"/>
      <c r="F593" s="82">
        <f t="shared" si="75"/>
        <v>0</v>
      </c>
      <c r="G593" s="28">
        <f t="shared" si="77"/>
        <v>0</v>
      </c>
      <c r="H593" s="82"/>
      <c r="I593" s="83">
        <f t="shared" si="73"/>
        <v>0</v>
      </c>
      <c r="J593" s="82"/>
      <c r="K593" s="29">
        <f t="shared" si="72"/>
        <v>0</v>
      </c>
      <c r="L593" s="82">
        <f t="shared" si="70"/>
        <v>0</v>
      </c>
      <c r="M593" s="84">
        <f t="shared" si="74"/>
        <v>0</v>
      </c>
      <c r="N593" s="82"/>
      <c r="O593" s="84">
        <f t="shared" si="76"/>
        <v>0</v>
      </c>
      <c r="P593" s="85">
        <f t="shared" si="71"/>
        <v>0</v>
      </c>
    </row>
    <row r="594" spans="1:16" ht="15" hidden="1">
      <c r="A594" s="79" t="s">
        <v>206</v>
      </c>
      <c r="B594" s="80" t="s">
        <v>207</v>
      </c>
      <c r="C594" s="91"/>
      <c r="D594" s="82"/>
      <c r="E594" s="82"/>
      <c r="F594" s="82">
        <f t="shared" si="75"/>
        <v>0</v>
      </c>
      <c r="G594" s="28">
        <f t="shared" si="77"/>
        <v>0</v>
      </c>
      <c r="H594" s="82"/>
      <c r="I594" s="83">
        <f t="shared" si="73"/>
        <v>0</v>
      </c>
      <c r="J594" s="82"/>
      <c r="K594" s="29">
        <f t="shared" si="72"/>
        <v>0</v>
      </c>
      <c r="L594" s="82">
        <f t="shared" si="70"/>
        <v>0</v>
      </c>
      <c r="M594" s="84">
        <f t="shared" si="74"/>
        <v>0</v>
      </c>
      <c r="N594" s="82"/>
      <c r="O594" s="84">
        <f t="shared" si="76"/>
        <v>0</v>
      </c>
      <c r="P594" s="85">
        <f t="shared" si="71"/>
        <v>0</v>
      </c>
    </row>
    <row r="595" spans="1:16" ht="15" hidden="1">
      <c r="A595" s="79" t="s">
        <v>208</v>
      </c>
      <c r="B595" s="80" t="s">
        <v>209</v>
      </c>
      <c r="C595" s="91"/>
      <c r="D595" s="82"/>
      <c r="E595" s="82"/>
      <c r="F595" s="82">
        <f t="shared" si="75"/>
        <v>0</v>
      </c>
      <c r="G595" s="28">
        <f t="shared" si="77"/>
        <v>0</v>
      </c>
      <c r="H595" s="82"/>
      <c r="I595" s="83">
        <f t="shared" si="73"/>
        <v>0</v>
      </c>
      <c r="J595" s="82"/>
      <c r="K595" s="29">
        <f t="shared" si="72"/>
        <v>0</v>
      </c>
      <c r="L595" s="82">
        <f t="shared" si="70"/>
        <v>0</v>
      </c>
      <c r="M595" s="84">
        <f t="shared" si="74"/>
        <v>0</v>
      </c>
      <c r="N595" s="82"/>
      <c r="O595" s="84">
        <f t="shared" si="76"/>
        <v>0</v>
      </c>
      <c r="P595" s="85">
        <f t="shared" si="71"/>
        <v>0</v>
      </c>
    </row>
    <row r="596" spans="1:16" ht="15" hidden="1">
      <c r="A596" s="79" t="s">
        <v>210</v>
      </c>
      <c r="B596" s="80" t="s">
        <v>211</v>
      </c>
      <c r="C596" s="91"/>
      <c r="D596" s="82"/>
      <c r="E596" s="82"/>
      <c r="F596" s="82">
        <f t="shared" si="75"/>
        <v>0</v>
      </c>
      <c r="G596" s="28">
        <f t="shared" si="77"/>
        <v>0</v>
      </c>
      <c r="H596" s="82"/>
      <c r="I596" s="83">
        <f t="shared" si="73"/>
        <v>0</v>
      </c>
      <c r="J596" s="82"/>
      <c r="K596" s="29">
        <f t="shared" si="72"/>
        <v>0</v>
      </c>
      <c r="L596" s="82">
        <f t="shared" si="70"/>
        <v>0</v>
      </c>
      <c r="M596" s="84">
        <f t="shared" si="74"/>
        <v>0</v>
      </c>
      <c r="N596" s="82"/>
      <c r="O596" s="84">
        <f t="shared" si="76"/>
        <v>0</v>
      </c>
      <c r="P596" s="85">
        <f t="shared" si="71"/>
        <v>0</v>
      </c>
    </row>
    <row r="597" spans="1:16" ht="15" hidden="1">
      <c r="A597" s="79" t="s">
        <v>212</v>
      </c>
      <c r="B597" s="80" t="s">
        <v>213</v>
      </c>
      <c r="C597" s="91"/>
      <c r="D597" s="82"/>
      <c r="E597" s="82"/>
      <c r="F597" s="82">
        <f t="shared" si="75"/>
        <v>0</v>
      </c>
      <c r="G597" s="28">
        <f t="shared" si="77"/>
        <v>0</v>
      </c>
      <c r="H597" s="82"/>
      <c r="I597" s="83">
        <f t="shared" si="73"/>
        <v>0</v>
      </c>
      <c r="J597" s="82"/>
      <c r="K597" s="29">
        <f t="shared" si="72"/>
        <v>0</v>
      </c>
      <c r="L597" s="82">
        <f t="shared" si="70"/>
        <v>0</v>
      </c>
      <c r="M597" s="84">
        <f t="shared" si="74"/>
        <v>0</v>
      </c>
      <c r="N597" s="82"/>
      <c r="O597" s="84">
        <f t="shared" si="76"/>
        <v>0</v>
      </c>
      <c r="P597" s="85">
        <f t="shared" si="71"/>
        <v>0</v>
      </c>
    </row>
    <row r="598" spans="1:16" ht="15" hidden="1">
      <c r="A598" s="79" t="s">
        <v>214</v>
      </c>
      <c r="B598" s="80" t="s">
        <v>215</v>
      </c>
      <c r="C598" s="91"/>
      <c r="D598" s="82"/>
      <c r="E598" s="82"/>
      <c r="F598" s="82">
        <f t="shared" si="75"/>
        <v>0</v>
      </c>
      <c r="G598" s="28">
        <f t="shared" si="77"/>
        <v>0</v>
      </c>
      <c r="H598" s="82"/>
      <c r="I598" s="83">
        <f t="shared" si="73"/>
        <v>0</v>
      </c>
      <c r="J598" s="82"/>
      <c r="K598" s="29">
        <f t="shared" si="72"/>
        <v>0</v>
      </c>
      <c r="L598" s="82">
        <f t="shared" si="70"/>
        <v>0</v>
      </c>
      <c r="M598" s="84">
        <f t="shared" si="74"/>
        <v>0</v>
      </c>
      <c r="N598" s="82"/>
      <c r="O598" s="84">
        <f t="shared" si="76"/>
        <v>0</v>
      </c>
      <c r="P598" s="85">
        <f t="shared" si="71"/>
        <v>0</v>
      </c>
    </row>
    <row r="599" spans="1:16" ht="15" hidden="1">
      <c r="A599" s="79" t="s">
        <v>216</v>
      </c>
      <c r="B599" s="80" t="s">
        <v>217</v>
      </c>
      <c r="C599" s="91"/>
      <c r="D599" s="82"/>
      <c r="E599" s="82"/>
      <c r="F599" s="82">
        <f t="shared" si="75"/>
        <v>0</v>
      </c>
      <c r="G599" s="28">
        <f t="shared" si="77"/>
        <v>0</v>
      </c>
      <c r="H599" s="82"/>
      <c r="I599" s="83">
        <f t="shared" si="73"/>
        <v>0</v>
      </c>
      <c r="J599" s="82"/>
      <c r="K599" s="29">
        <f t="shared" si="72"/>
        <v>0</v>
      </c>
      <c r="L599" s="82">
        <f aca="true" t="shared" si="78" ref="L599:L664">SUM(N599-J599)</f>
        <v>0</v>
      </c>
      <c r="M599" s="84">
        <f t="shared" si="74"/>
        <v>0</v>
      </c>
      <c r="N599" s="82"/>
      <c r="O599" s="84">
        <f t="shared" si="76"/>
        <v>0</v>
      </c>
      <c r="P599" s="85">
        <f aca="true" t="shared" si="79" ref="P599:P664">SUM(F599-N599)</f>
        <v>0</v>
      </c>
    </row>
    <row r="600" spans="1:16" ht="15" hidden="1">
      <c r="A600" s="79" t="s">
        <v>218</v>
      </c>
      <c r="B600" s="80" t="s">
        <v>219</v>
      </c>
      <c r="C600" s="91"/>
      <c r="D600" s="82"/>
      <c r="E600" s="82"/>
      <c r="F600" s="82">
        <f t="shared" si="75"/>
        <v>0</v>
      </c>
      <c r="G600" s="28">
        <f t="shared" si="77"/>
        <v>0</v>
      </c>
      <c r="H600" s="82"/>
      <c r="I600" s="83">
        <f t="shared" si="73"/>
        <v>0</v>
      </c>
      <c r="J600" s="82"/>
      <c r="K600" s="29">
        <f t="shared" si="72"/>
        <v>0</v>
      </c>
      <c r="L600" s="82">
        <f t="shared" si="78"/>
        <v>0</v>
      </c>
      <c r="M600" s="84">
        <f t="shared" si="74"/>
        <v>0</v>
      </c>
      <c r="N600" s="82"/>
      <c r="O600" s="84">
        <f t="shared" si="76"/>
        <v>0</v>
      </c>
      <c r="P600" s="85">
        <f t="shared" si="79"/>
        <v>0</v>
      </c>
    </row>
    <row r="601" spans="1:16" ht="15" hidden="1">
      <c r="A601" s="79" t="s">
        <v>220</v>
      </c>
      <c r="B601" s="80" t="s">
        <v>221</v>
      </c>
      <c r="C601" s="91"/>
      <c r="D601" s="82"/>
      <c r="E601" s="82"/>
      <c r="F601" s="82">
        <f t="shared" si="75"/>
        <v>0</v>
      </c>
      <c r="G601" s="28">
        <f t="shared" si="77"/>
        <v>0</v>
      </c>
      <c r="H601" s="82"/>
      <c r="I601" s="83">
        <f t="shared" si="73"/>
        <v>0</v>
      </c>
      <c r="J601" s="82"/>
      <c r="K601" s="29">
        <f t="shared" si="72"/>
        <v>0</v>
      </c>
      <c r="L601" s="82">
        <f t="shared" si="78"/>
        <v>0</v>
      </c>
      <c r="M601" s="84">
        <f t="shared" si="74"/>
        <v>0</v>
      </c>
      <c r="N601" s="82"/>
      <c r="O601" s="84">
        <f t="shared" si="76"/>
        <v>0</v>
      </c>
      <c r="P601" s="85">
        <f t="shared" si="79"/>
        <v>0</v>
      </c>
    </row>
    <row r="602" spans="1:16" ht="15" hidden="1">
      <c r="A602" s="79" t="s">
        <v>222</v>
      </c>
      <c r="B602" s="80" t="s">
        <v>223</v>
      </c>
      <c r="C602" s="91"/>
      <c r="D602" s="82"/>
      <c r="E602" s="82"/>
      <c r="F602" s="82">
        <f t="shared" si="75"/>
        <v>0</v>
      </c>
      <c r="G602" s="28">
        <f t="shared" si="77"/>
        <v>0</v>
      </c>
      <c r="H602" s="82"/>
      <c r="I602" s="83">
        <f t="shared" si="73"/>
        <v>0</v>
      </c>
      <c r="J602" s="82"/>
      <c r="K602" s="29">
        <f t="shared" si="72"/>
        <v>0</v>
      </c>
      <c r="L602" s="82">
        <f t="shared" si="78"/>
        <v>0</v>
      </c>
      <c r="M602" s="84">
        <f t="shared" si="74"/>
        <v>0</v>
      </c>
      <c r="N602" s="82"/>
      <c r="O602" s="84">
        <f t="shared" si="76"/>
        <v>0</v>
      </c>
      <c r="P602" s="85">
        <f t="shared" si="79"/>
        <v>0</v>
      </c>
    </row>
    <row r="603" spans="1:16" ht="15" hidden="1">
      <c r="A603" s="79" t="s">
        <v>224</v>
      </c>
      <c r="B603" s="80" t="s">
        <v>225</v>
      </c>
      <c r="C603" s="91"/>
      <c r="D603" s="82"/>
      <c r="E603" s="82"/>
      <c r="F603" s="82">
        <f t="shared" si="75"/>
        <v>0</v>
      </c>
      <c r="G603" s="28">
        <f t="shared" si="77"/>
        <v>0</v>
      </c>
      <c r="H603" s="82"/>
      <c r="I603" s="83">
        <f t="shared" si="73"/>
        <v>0</v>
      </c>
      <c r="J603" s="82"/>
      <c r="K603" s="29">
        <f t="shared" si="72"/>
        <v>0</v>
      </c>
      <c r="L603" s="82">
        <f t="shared" si="78"/>
        <v>0</v>
      </c>
      <c r="M603" s="84">
        <f t="shared" si="74"/>
        <v>0</v>
      </c>
      <c r="N603" s="82"/>
      <c r="O603" s="84">
        <f t="shared" si="76"/>
        <v>0</v>
      </c>
      <c r="P603" s="85">
        <f t="shared" si="79"/>
        <v>0</v>
      </c>
    </row>
    <row r="604" spans="1:16" ht="15" hidden="1">
      <c r="A604" s="79" t="s">
        <v>226</v>
      </c>
      <c r="B604" s="80" t="s">
        <v>227</v>
      </c>
      <c r="C604" s="91"/>
      <c r="D604" s="82"/>
      <c r="E604" s="82"/>
      <c r="F604" s="82">
        <f t="shared" si="75"/>
        <v>0</v>
      </c>
      <c r="G604" s="28">
        <f t="shared" si="77"/>
        <v>0</v>
      </c>
      <c r="H604" s="82"/>
      <c r="I604" s="83">
        <f t="shared" si="73"/>
        <v>0</v>
      </c>
      <c r="J604" s="82"/>
      <c r="K604" s="29">
        <f t="shared" si="72"/>
        <v>0</v>
      </c>
      <c r="L604" s="82">
        <f t="shared" si="78"/>
        <v>0</v>
      </c>
      <c r="M604" s="84">
        <f t="shared" si="74"/>
        <v>0</v>
      </c>
      <c r="N604" s="82"/>
      <c r="O604" s="84">
        <f t="shared" si="76"/>
        <v>0</v>
      </c>
      <c r="P604" s="85">
        <f t="shared" si="79"/>
        <v>0</v>
      </c>
    </row>
    <row r="605" spans="1:16" ht="15" hidden="1">
      <c r="A605" s="79" t="s">
        <v>228</v>
      </c>
      <c r="B605" s="80" t="s">
        <v>229</v>
      </c>
      <c r="C605" s="91"/>
      <c r="D605" s="82"/>
      <c r="E605" s="82"/>
      <c r="F605" s="82">
        <f t="shared" si="75"/>
        <v>0</v>
      </c>
      <c r="G605" s="28">
        <f t="shared" si="77"/>
        <v>0</v>
      </c>
      <c r="H605" s="82"/>
      <c r="I605" s="83">
        <f t="shared" si="73"/>
        <v>0</v>
      </c>
      <c r="J605" s="82"/>
      <c r="K605" s="29">
        <f t="shared" si="72"/>
        <v>0</v>
      </c>
      <c r="L605" s="82">
        <f t="shared" si="78"/>
        <v>0</v>
      </c>
      <c r="M605" s="84">
        <f t="shared" si="74"/>
        <v>0</v>
      </c>
      <c r="N605" s="82"/>
      <c r="O605" s="84">
        <f t="shared" si="76"/>
        <v>0</v>
      </c>
      <c r="P605" s="85">
        <f t="shared" si="79"/>
        <v>0</v>
      </c>
    </row>
    <row r="606" spans="1:16" ht="15" hidden="1">
      <c r="A606" s="79" t="s">
        <v>230</v>
      </c>
      <c r="B606" s="80" t="s">
        <v>231</v>
      </c>
      <c r="C606" s="91"/>
      <c r="D606" s="82"/>
      <c r="E606" s="82"/>
      <c r="F606" s="82">
        <f t="shared" si="75"/>
        <v>0</v>
      </c>
      <c r="G606" s="28">
        <f t="shared" si="77"/>
        <v>0</v>
      </c>
      <c r="H606" s="82"/>
      <c r="I606" s="83">
        <f t="shared" si="73"/>
        <v>0</v>
      </c>
      <c r="J606" s="82"/>
      <c r="K606" s="29">
        <f t="shared" si="72"/>
        <v>0</v>
      </c>
      <c r="L606" s="82">
        <f t="shared" si="78"/>
        <v>0</v>
      </c>
      <c r="M606" s="84">
        <f t="shared" si="74"/>
        <v>0</v>
      </c>
      <c r="N606" s="82"/>
      <c r="O606" s="84">
        <f t="shared" si="76"/>
        <v>0</v>
      </c>
      <c r="P606" s="85">
        <f t="shared" si="79"/>
        <v>0</v>
      </c>
    </row>
    <row r="607" spans="1:16" ht="15" hidden="1">
      <c r="A607" s="79" t="s">
        <v>232</v>
      </c>
      <c r="B607" s="80" t="s">
        <v>233</v>
      </c>
      <c r="C607" s="91"/>
      <c r="D607" s="82"/>
      <c r="E607" s="82"/>
      <c r="F607" s="82">
        <f t="shared" si="75"/>
        <v>0</v>
      </c>
      <c r="G607" s="28">
        <f t="shared" si="77"/>
        <v>0</v>
      </c>
      <c r="H607" s="82"/>
      <c r="I607" s="83">
        <f t="shared" si="73"/>
        <v>0</v>
      </c>
      <c r="J607" s="82"/>
      <c r="K607" s="29">
        <f t="shared" si="72"/>
        <v>0</v>
      </c>
      <c r="L607" s="82">
        <f t="shared" si="78"/>
        <v>0</v>
      </c>
      <c r="M607" s="84">
        <f t="shared" si="74"/>
        <v>0</v>
      </c>
      <c r="N607" s="82"/>
      <c r="O607" s="84">
        <f t="shared" si="76"/>
        <v>0</v>
      </c>
      <c r="P607" s="85">
        <f t="shared" si="79"/>
        <v>0</v>
      </c>
    </row>
    <row r="608" spans="1:16" ht="15" hidden="1">
      <c r="A608" s="79" t="s">
        <v>234</v>
      </c>
      <c r="B608" s="80" t="s">
        <v>235</v>
      </c>
      <c r="C608" s="91"/>
      <c r="D608" s="82"/>
      <c r="E608" s="82"/>
      <c r="F608" s="82">
        <f t="shared" si="75"/>
        <v>0</v>
      </c>
      <c r="G608" s="28">
        <f t="shared" si="77"/>
        <v>0</v>
      </c>
      <c r="H608" s="82"/>
      <c r="I608" s="83">
        <f t="shared" si="73"/>
        <v>0</v>
      </c>
      <c r="J608" s="82"/>
      <c r="K608" s="29">
        <f t="shared" si="72"/>
        <v>0</v>
      </c>
      <c r="L608" s="82">
        <f t="shared" si="78"/>
        <v>0</v>
      </c>
      <c r="M608" s="84">
        <f t="shared" si="74"/>
        <v>0</v>
      </c>
      <c r="N608" s="82"/>
      <c r="O608" s="84">
        <f t="shared" si="76"/>
        <v>0</v>
      </c>
      <c r="P608" s="85">
        <f t="shared" si="79"/>
        <v>0</v>
      </c>
    </row>
    <row r="609" spans="1:16" ht="15" hidden="1">
      <c r="A609" s="79" t="s">
        <v>236</v>
      </c>
      <c r="B609" s="80" t="s">
        <v>237</v>
      </c>
      <c r="C609" s="91"/>
      <c r="D609" s="82"/>
      <c r="E609" s="82"/>
      <c r="F609" s="82">
        <f t="shared" si="75"/>
        <v>0</v>
      </c>
      <c r="G609" s="28">
        <f t="shared" si="77"/>
        <v>0</v>
      </c>
      <c r="H609" s="82"/>
      <c r="I609" s="83">
        <f t="shared" si="73"/>
        <v>0</v>
      </c>
      <c r="J609" s="82"/>
      <c r="K609" s="29">
        <f t="shared" si="72"/>
        <v>0</v>
      </c>
      <c r="L609" s="82">
        <f t="shared" si="78"/>
        <v>0</v>
      </c>
      <c r="M609" s="84">
        <f t="shared" si="74"/>
        <v>0</v>
      </c>
      <c r="N609" s="82"/>
      <c r="O609" s="84">
        <f t="shared" si="76"/>
        <v>0</v>
      </c>
      <c r="P609" s="85">
        <f t="shared" si="79"/>
        <v>0</v>
      </c>
    </row>
    <row r="610" spans="1:16" ht="15" hidden="1">
      <c r="A610" s="79" t="s">
        <v>238</v>
      </c>
      <c r="B610" s="80" t="s">
        <v>239</v>
      </c>
      <c r="C610" s="91"/>
      <c r="D610" s="82"/>
      <c r="E610" s="82"/>
      <c r="F610" s="82">
        <f t="shared" si="75"/>
        <v>0</v>
      </c>
      <c r="G610" s="28">
        <f t="shared" si="77"/>
        <v>0</v>
      </c>
      <c r="H610" s="82"/>
      <c r="I610" s="83">
        <f t="shared" si="73"/>
        <v>0</v>
      </c>
      <c r="J610" s="82"/>
      <c r="K610" s="29">
        <f t="shared" si="72"/>
        <v>0</v>
      </c>
      <c r="L610" s="82">
        <f t="shared" si="78"/>
        <v>0</v>
      </c>
      <c r="M610" s="84">
        <f t="shared" si="74"/>
        <v>0</v>
      </c>
      <c r="N610" s="82"/>
      <c r="O610" s="84">
        <f t="shared" si="76"/>
        <v>0</v>
      </c>
      <c r="P610" s="85">
        <f t="shared" si="79"/>
        <v>0</v>
      </c>
    </row>
    <row r="611" spans="1:16" ht="15" hidden="1">
      <c r="A611" s="79" t="s">
        <v>240</v>
      </c>
      <c r="B611" s="80" t="s">
        <v>241</v>
      </c>
      <c r="C611" s="91"/>
      <c r="D611" s="82"/>
      <c r="E611" s="82"/>
      <c r="F611" s="82">
        <f t="shared" si="75"/>
        <v>0</v>
      </c>
      <c r="G611" s="28">
        <f t="shared" si="77"/>
        <v>0</v>
      </c>
      <c r="H611" s="82"/>
      <c r="I611" s="83">
        <f t="shared" si="73"/>
        <v>0</v>
      </c>
      <c r="J611" s="82"/>
      <c r="K611" s="29">
        <f t="shared" si="72"/>
        <v>0</v>
      </c>
      <c r="L611" s="82">
        <f t="shared" si="78"/>
        <v>0</v>
      </c>
      <c r="M611" s="84">
        <f t="shared" si="74"/>
        <v>0</v>
      </c>
      <c r="N611" s="82"/>
      <c r="O611" s="84">
        <f t="shared" si="76"/>
        <v>0</v>
      </c>
      <c r="P611" s="85">
        <f t="shared" si="79"/>
        <v>0</v>
      </c>
    </row>
    <row r="612" spans="1:16" ht="15" hidden="1">
      <c r="A612" s="79" t="s">
        <v>242</v>
      </c>
      <c r="B612" s="80" t="s">
        <v>243</v>
      </c>
      <c r="C612" s="91"/>
      <c r="D612" s="82">
        <f>SUM(D613:D615)</f>
        <v>0</v>
      </c>
      <c r="E612" s="82"/>
      <c r="F612" s="82">
        <f t="shared" si="75"/>
        <v>0</v>
      </c>
      <c r="G612" s="28">
        <f t="shared" si="77"/>
        <v>0</v>
      </c>
      <c r="H612" s="82">
        <f>SUM(H613:H615)</f>
        <v>0</v>
      </c>
      <c r="I612" s="83">
        <f t="shared" si="73"/>
        <v>0</v>
      </c>
      <c r="J612" s="82">
        <f>SUM(J613:J615)</f>
        <v>0</v>
      </c>
      <c r="K612" s="29">
        <f t="shared" si="72"/>
        <v>0</v>
      </c>
      <c r="L612" s="82">
        <f t="shared" si="78"/>
        <v>0</v>
      </c>
      <c r="M612" s="84">
        <f t="shared" si="74"/>
        <v>0</v>
      </c>
      <c r="N612" s="82">
        <f>SUM(N613:N615)</f>
        <v>0</v>
      </c>
      <c r="O612" s="84">
        <f t="shared" si="76"/>
        <v>0</v>
      </c>
      <c r="P612" s="85">
        <f t="shared" si="79"/>
        <v>0</v>
      </c>
    </row>
    <row r="613" spans="1:16" ht="15" hidden="1">
      <c r="A613" s="79" t="s">
        <v>244</v>
      </c>
      <c r="B613" s="80" t="s">
        <v>1117</v>
      </c>
      <c r="C613" s="91"/>
      <c r="D613" s="82"/>
      <c r="E613" s="82"/>
      <c r="F613" s="82">
        <f t="shared" si="75"/>
        <v>0</v>
      </c>
      <c r="G613" s="28">
        <f t="shared" si="77"/>
        <v>0</v>
      </c>
      <c r="H613" s="82"/>
      <c r="I613" s="83">
        <f t="shared" si="73"/>
        <v>0</v>
      </c>
      <c r="J613" s="82"/>
      <c r="K613" s="29">
        <f t="shared" si="72"/>
        <v>0</v>
      </c>
      <c r="L613" s="82">
        <f t="shared" si="78"/>
        <v>0</v>
      </c>
      <c r="M613" s="84">
        <f t="shared" si="74"/>
        <v>0</v>
      </c>
      <c r="N613" s="82"/>
      <c r="O613" s="84">
        <f t="shared" si="76"/>
        <v>0</v>
      </c>
      <c r="P613" s="85">
        <f t="shared" si="79"/>
        <v>0</v>
      </c>
    </row>
    <row r="614" spans="1:16" ht="15" hidden="1">
      <c r="A614" s="79" t="s">
        <v>245</v>
      </c>
      <c r="B614" s="80" t="s">
        <v>163</v>
      </c>
      <c r="C614" s="91"/>
      <c r="D614" s="82"/>
      <c r="E614" s="82"/>
      <c r="F614" s="82">
        <f t="shared" si="75"/>
        <v>0</v>
      </c>
      <c r="G614" s="28">
        <f t="shared" si="77"/>
        <v>0</v>
      </c>
      <c r="H614" s="82"/>
      <c r="I614" s="83">
        <f t="shared" si="73"/>
        <v>0</v>
      </c>
      <c r="J614" s="82"/>
      <c r="K614" s="29">
        <f t="shared" si="72"/>
        <v>0</v>
      </c>
      <c r="L614" s="82">
        <f t="shared" si="78"/>
        <v>0</v>
      </c>
      <c r="M614" s="84">
        <f t="shared" si="74"/>
        <v>0</v>
      </c>
      <c r="N614" s="82"/>
      <c r="O614" s="84">
        <f t="shared" si="76"/>
        <v>0</v>
      </c>
      <c r="P614" s="85">
        <f t="shared" si="79"/>
        <v>0</v>
      </c>
    </row>
    <row r="615" spans="1:16" ht="15" hidden="1">
      <c r="A615" s="79" t="s">
        <v>246</v>
      </c>
      <c r="B615" s="80" t="s">
        <v>247</v>
      </c>
      <c r="C615" s="91"/>
      <c r="D615" s="82"/>
      <c r="E615" s="82"/>
      <c r="F615" s="82">
        <f t="shared" si="75"/>
        <v>0</v>
      </c>
      <c r="G615" s="28">
        <f t="shared" si="77"/>
        <v>0</v>
      </c>
      <c r="H615" s="82"/>
      <c r="I615" s="83">
        <f t="shared" si="73"/>
        <v>0</v>
      </c>
      <c r="J615" s="82"/>
      <c r="K615" s="29">
        <f t="shared" si="72"/>
        <v>0</v>
      </c>
      <c r="L615" s="82">
        <f t="shared" si="78"/>
        <v>0</v>
      </c>
      <c r="M615" s="84">
        <f t="shared" si="74"/>
        <v>0</v>
      </c>
      <c r="N615" s="82"/>
      <c r="O615" s="84">
        <f t="shared" si="76"/>
        <v>0</v>
      </c>
      <c r="P615" s="85">
        <f t="shared" si="79"/>
        <v>0</v>
      </c>
    </row>
    <row r="616" spans="1:16" ht="15" hidden="1">
      <c r="A616" s="79" t="s">
        <v>248</v>
      </c>
      <c r="B616" s="80" t="s">
        <v>249</v>
      </c>
      <c r="C616" s="91"/>
      <c r="D616" s="82">
        <f>SUM(D617)</f>
        <v>0</v>
      </c>
      <c r="E616" s="82">
        <f>SUM(E617)</f>
        <v>0</v>
      </c>
      <c r="F616" s="82">
        <f t="shared" si="75"/>
        <v>0</v>
      </c>
      <c r="G616" s="28">
        <f t="shared" si="77"/>
        <v>0</v>
      </c>
      <c r="H616" s="82">
        <f>SUM(H617)</f>
        <v>0</v>
      </c>
      <c r="I616" s="83">
        <f t="shared" si="73"/>
        <v>0</v>
      </c>
      <c r="J616" s="82">
        <f>SUM(J617)</f>
        <v>0</v>
      </c>
      <c r="K616" s="29">
        <f t="shared" si="72"/>
        <v>0</v>
      </c>
      <c r="L616" s="82">
        <f t="shared" si="78"/>
        <v>0</v>
      </c>
      <c r="M616" s="84">
        <f t="shared" si="74"/>
        <v>0</v>
      </c>
      <c r="N616" s="82">
        <f>SUM(N617)</f>
        <v>0</v>
      </c>
      <c r="O616" s="84">
        <f t="shared" si="76"/>
        <v>0</v>
      </c>
      <c r="P616" s="85">
        <f t="shared" si="79"/>
        <v>0</v>
      </c>
    </row>
    <row r="617" spans="1:16" ht="15" hidden="1">
      <c r="A617" s="79" t="s">
        <v>250</v>
      </c>
      <c r="B617" s="80" t="s">
        <v>247</v>
      </c>
      <c r="C617" s="91"/>
      <c r="D617" s="82"/>
      <c r="E617" s="82"/>
      <c r="F617" s="82">
        <f t="shared" si="75"/>
        <v>0</v>
      </c>
      <c r="G617" s="28">
        <f t="shared" si="77"/>
        <v>0</v>
      </c>
      <c r="H617" s="82"/>
      <c r="I617" s="83">
        <f t="shared" si="73"/>
        <v>0</v>
      </c>
      <c r="J617" s="82"/>
      <c r="K617" s="29">
        <f t="shared" si="72"/>
        <v>0</v>
      </c>
      <c r="L617" s="82">
        <f t="shared" si="78"/>
        <v>0</v>
      </c>
      <c r="M617" s="84">
        <f t="shared" si="74"/>
        <v>0</v>
      </c>
      <c r="N617" s="82"/>
      <c r="O617" s="84">
        <f t="shared" si="76"/>
        <v>0</v>
      </c>
      <c r="P617" s="85">
        <f t="shared" si="79"/>
        <v>0</v>
      </c>
    </row>
    <row r="618" spans="1:16" ht="22.5" hidden="1">
      <c r="A618" s="79" t="s">
        <v>251</v>
      </c>
      <c r="B618" s="80" t="s">
        <v>252</v>
      </c>
      <c r="C618" s="91"/>
      <c r="D618" s="82">
        <f>SUM(D619:D620)</f>
        <v>0</v>
      </c>
      <c r="E618" s="82">
        <f>SUM(E619:E620)</f>
        <v>0</v>
      </c>
      <c r="F618" s="82">
        <f t="shared" si="75"/>
        <v>0</v>
      </c>
      <c r="G618" s="28">
        <f t="shared" si="77"/>
        <v>0</v>
      </c>
      <c r="H618" s="82">
        <f>SUM(H619:H620)</f>
        <v>0</v>
      </c>
      <c r="I618" s="83">
        <f t="shared" si="73"/>
        <v>0</v>
      </c>
      <c r="J618" s="82">
        <f>SUM(J619:J620)</f>
        <v>0</v>
      </c>
      <c r="K618" s="29">
        <f t="shared" si="72"/>
        <v>0</v>
      </c>
      <c r="L618" s="82">
        <f t="shared" si="78"/>
        <v>0</v>
      </c>
      <c r="M618" s="84">
        <f t="shared" si="74"/>
        <v>0</v>
      </c>
      <c r="N618" s="82">
        <f>SUM(N619:N620)</f>
        <v>0</v>
      </c>
      <c r="O618" s="84">
        <f t="shared" si="76"/>
        <v>0</v>
      </c>
      <c r="P618" s="85">
        <f t="shared" si="79"/>
        <v>0</v>
      </c>
    </row>
    <row r="619" spans="1:16" ht="15" hidden="1">
      <c r="A619" s="79" t="s">
        <v>253</v>
      </c>
      <c r="B619" s="80" t="s">
        <v>247</v>
      </c>
      <c r="C619" s="91"/>
      <c r="D619" s="82"/>
      <c r="E619" s="82"/>
      <c r="F619" s="82">
        <f t="shared" si="75"/>
        <v>0</v>
      </c>
      <c r="G619" s="28">
        <f t="shared" si="77"/>
        <v>0</v>
      </c>
      <c r="H619" s="82"/>
      <c r="I619" s="83">
        <f t="shared" si="73"/>
        <v>0</v>
      </c>
      <c r="J619" s="82"/>
      <c r="K619" s="29">
        <f t="shared" si="72"/>
        <v>0</v>
      </c>
      <c r="L619" s="82">
        <f t="shared" si="78"/>
        <v>0</v>
      </c>
      <c r="M619" s="84">
        <f t="shared" si="74"/>
        <v>0</v>
      </c>
      <c r="N619" s="82"/>
      <c r="O619" s="84">
        <f t="shared" si="76"/>
        <v>0</v>
      </c>
      <c r="P619" s="85">
        <f t="shared" si="79"/>
        <v>0</v>
      </c>
    </row>
    <row r="620" spans="1:16" ht="15" hidden="1">
      <c r="A620" s="79" t="s">
        <v>254</v>
      </c>
      <c r="B620" s="80" t="s">
        <v>255</v>
      </c>
      <c r="C620" s="91"/>
      <c r="D620" s="82"/>
      <c r="E620" s="82"/>
      <c r="F620" s="82">
        <f t="shared" si="75"/>
        <v>0</v>
      </c>
      <c r="G620" s="28">
        <f t="shared" si="77"/>
        <v>0</v>
      </c>
      <c r="H620" s="82"/>
      <c r="I620" s="83">
        <f t="shared" si="73"/>
        <v>0</v>
      </c>
      <c r="J620" s="82"/>
      <c r="K620" s="29">
        <f t="shared" si="72"/>
        <v>0</v>
      </c>
      <c r="L620" s="82">
        <f t="shared" si="78"/>
        <v>0</v>
      </c>
      <c r="M620" s="84">
        <f t="shared" si="74"/>
        <v>0</v>
      </c>
      <c r="N620" s="82"/>
      <c r="O620" s="84">
        <f t="shared" si="76"/>
        <v>0</v>
      </c>
      <c r="P620" s="85">
        <f t="shared" si="79"/>
        <v>0</v>
      </c>
    </row>
    <row r="621" spans="1:16" ht="15" hidden="1">
      <c r="A621" s="79" t="s">
        <v>256</v>
      </c>
      <c r="B621" s="80" t="s">
        <v>257</v>
      </c>
      <c r="C621" s="91"/>
      <c r="D621" s="82"/>
      <c r="E621" s="82"/>
      <c r="F621" s="82">
        <f t="shared" si="75"/>
        <v>0</v>
      </c>
      <c r="G621" s="28">
        <f t="shared" si="77"/>
        <v>0</v>
      </c>
      <c r="H621" s="82"/>
      <c r="I621" s="83">
        <f t="shared" si="73"/>
        <v>0</v>
      </c>
      <c r="J621" s="82"/>
      <c r="K621" s="29">
        <f t="shared" si="72"/>
        <v>0</v>
      </c>
      <c r="L621" s="82">
        <f t="shared" si="78"/>
        <v>0</v>
      </c>
      <c r="M621" s="84">
        <f t="shared" si="74"/>
        <v>0</v>
      </c>
      <c r="N621" s="82"/>
      <c r="O621" s="84">
        <f t="shared" si="76"/>
        <v>0</v>
      </c>
      <c r="P621" s="85">
        <f t="shared" si="79"/>
        <v>0</v>
      </c>
    </row>
    <row r="622" spans="1:16" ht="15" hidden="1">
      <c r="A622" s="79" t="s">
        <v>258</v>
      </c>
      <c r="B622" s="80" t="s">
        <v>259</v>
      </c>
      <c r="C622" s="91"/>
      <c r="D622" s="82"/>
      <c r="E622" s="82"/>
      <c r="F622" s="82">
        <f t="shared" si="75"/>
        <v>0</v>
      </c>
      <c r="G622" s="28">
        <f t="shared" si="77"/>
        <v>0</v>
      </c>
      <c r="H622" s="82"/>
      <c r="I622" s="83">
        <f t="shared" si="73"/>
        <v>0</v>
      </c>
      <c r="J622" s="82"/>
      <c r="K622" s="29">
        <f t="shared" si="72"/>
        <v>0</v>
      </c>
      <c r="L622" s="82">
        <f t="shared" si="78"/>
        <v>0</v>
      </c>
      <c r="M622" s="84">
        <f t="shared" si="74"/>
        <v>0</v>
      </c>
      <c r="N622" s="82"/>
      <c r="O622" s="84">
        <f t="shared" si="76"/>
        <v>0</v>
      </c>
      <c r="P622" s="85">
        <f t="shared" si="79"/>
        <v>0</v>
      </c>
    </row>
    <row r="623" spans="1:16" ht="15" hidden="1">
      <c r="A623" s="79" t="s">
        <v>260</v>
      </c>
      <c r="B623" s="80" t="s">
        <v>261</v>
      </c>
      <c r="C623" s="91"/>
      <c r="D623" s="82">
        <f>SUM(D624)</f>
        <v>0</v>
      </c>
      <c r="E623" s="82">
        <f>SUM(E624)</f>
        <v>0</v>
      </c>
      <c r="F623" s="82">
        <f t="shared" si="75"/>
        <v>0</v>
      </c>
      <c r="G623" s="28">
        <f t="shared" si="77"/>
        <v>0</v>
      </c>
      <c r="H623" s="82">
        <f>SUM(H624)</f>
        <v>0</v>
      </c>
      <c r="I623" s="83">
        <f t="shared" si="73"/>
        <v>0</v>
      </c>
      <c r="J623" s="82">
        <f>SUM(J624)</f>
        <v>0</v>
      </c>
      <c r="K623" s="29">
        <f t="shared" si="72"/>
        <v>0</v>
      </c>
      <c r="L623" s="82">
        <f t="shared" si="78"/>
        <v>0</v>
      </c>
      <c r="M623" s="84">
        <f t="shared" si="74"/>
        <v>0</v>
      </c>
      <c r="N623" s="82">
        <f>SUM(N624)</f>
        <v>0</v>
      </c>
      <c r="O623" s="84">
        <f t="shared" si="76"/>
        <v>0</v>
      </c>
      <c r="P623" s="85">
        <f t="shared" si="79"/>
        <v>0</v>
      </c>
    </row>
    <row r="624" spans="1:16" ht="15" hidden="1">
      <c r="A624" s="79" t="s">
        <v>262</v>
      </c>
      <c r="B624" s="80" t="s">
        <v>263</v>
      </c>
      <c r="C624" s="91"/>
      <c r="D624" s="82"/>
      <c r="E624" s="82"/>
      <c r="F624" s="82">
        <f t="shared" si="75"/>
        <v>0</v>
      </c>
      <c r="G624" s="28">
        <f t="shared" si="77"/>
        <v>0</v>
      </c>
      <c r="H624" s="82"/>
      <c r="I624" s="83">
        <f t="shared" si="73"/>
        <v>0</v>
      </c>
      <c r="J624" s="82"/>
      <c r="K624" s="29">
        <f t="shared" si="72"/>
        <v>0</v>
      </c>
      <c r="L624" s="82">
        <f t="shared" si="78"/>
        <v>0</v>
      </c>
      <c r="M624" s="84">
        <f t="shared" si="74"/>
        <v>0</v>
      </c>
      <c r="N624" s="82"/>
      <c r="O624" s="84">
        <f t="shared" si="76"/>
        <v>0</v>
      </c>
      <c r="P624" s="85">
        <f t="shared" si="79"/>
        <v>0</v>
      </c>
    </row>
    <row r="625" spans="1:16" ht="15" hidden="1">
      <c r="A625" s="79" t="s">
        <v>264</v>
      </c>
      <c r="B625" s="80" t="s">
        <v>265</v>
      </c>
      <c r="C625" s="91"/>
      <c r="D625" s="82"/>
      <c r="E625" s="82"/>
      <c r="F625" s="82">
        <f t="shared" si="75"/>
        <v>0</v>
      </c>
      <c r="G625" s="28">
        <f t="shared" si="77"/>
        <v>0</v>
      </c>
      <c r="H625" s="82"/>
      <c r="I625" s="83">
        <f t="shared" si="73"/>
        <v>0</v>
      </c>
      <c r="J625" s="82"/>
      <c r="K625" s="29">
        <f t="shared" si="72"/>
        <v>0</v>
      </c>
      <c r="L625" s="82">
        <f t="shared" si="78"/>
        <v>0</v>
      </c>
      <c r="M625" s="84">
        <f t="shared" si="74"/>
        <v>0</v>
      </c>
      <c r="N625" s="82"/>
      <c r="O625" s="84">
        <f t="shared" si="76"/>
        <v>0</v>
      </c>
      <c r="P625" s="85">
        <f t="shared" si="79"/>
        <v>0</v>
      </c>
    </row>
    <row r="626" spans="1:16" ht="15" hidden="1">
      <c r="A626" s="79" t="s">
        <v>266</v>
      </c>
      <c r="B626" s="80" t="s">
        <v>267</v>
      </c>
      <c r="C626" s="91"/>
      <c r="D626" s="82"/>
      <c r="E626" s="82"/>
      <c r="F626" s="82">
        <f t="shared" si="75"/>
        <v>0</v>
      </c>
      <c r="G626" s="28">
        <f t="shared" si="77"/>
        <v>0</v>
      </c>
      <c r="H626" s="82"/>
      <c r="I626" s="83">
        <f t="shared" si="73"/>
        <v>0</v>
      </c>
      <c r="J626" s="82"/>
      <c r="K626" s="29">
        <f t="shared" si="72"/>
        <v>0</v>
      </c>
      <c r="L626" s="82">
        <f t="shared" si="78"/>
        <v>0</v>
      </c>
      <c r="M626" s="84">
        <f t="shared" si="74"/>
        <v>0</v>
      </c>
      <c r="N626" s="82"/>
      <c r="O626" s="84">
        <f t="shared" si="76"/>
        <v>0</v>
      </c>
      <c r="P626" s="85">
        <f t="shared" si="79"/>
        <v>0</v>
      </c>
    </row>
    <row r="627" spans="1:16" ht="15" hidden="1">
      <c r="A627" s="79" t="s">
        <v>268</v>
      </c>
      <c r="B627" s="80" t="s">
        <v>269</v>
      </c>
      <c r="C627" s="91"/>
      <c r="D627" s="82"/>
      <c r="E627" s="82"/>
      <c r="F627" s="82">
        <f t="shared" si="75"/>
        <v>0</v>
      </c>
      <c r="G627" s="28">
        <f t="shared" si="77"/>
        <v>0</v>
      </c>
      <c r="H627" s="82"/>
      <c r="I627" s="83">
        <f t="shared" si="73"/>
        <v>0</v>
      </c>
      <c r="J627" s="82"/>
      <c r="K627" s="29">
        <f t="shared" si="72"/>
        <v>0</v>
      </c>
      <c r="L627" s="82">
        <f t="shared" si="78"/>
        <v>0</v>
      </c>
      <c r="M627" s="84">
        <f t="shared" si="74"/>
        <v>0</v>
      </c>
      <c r="N627" s="82"/>
      <c r="O627" s="84">
        <f t="shared" si="76"/>
        <v>0</v>
      </c>
      <c r="P627" s="85">
        <f t="shared" si="79"/>
        <v>0</v>
      </c>
    </row>
    <row r="628" spans="1:16" ht="22.5" hidden="1">
      <c r="A628" s="79" t="s">
        <v>270</v>
      </c>
      <c r="B628" s="80" t="s">
        <v>271</v>
      </c>
      <c r="C628" s="91"/>
      <c r="D628" s="82">
        <f>SUM(D629:D630)</f>
        <v>0</v>
      </c>
      <c r="E628" s="82">
        <f>SUM(E629:E630)</f>
        <v>0</v>
      </c>
      <c r="F628" s="82">
        <f t="shared" si="75"/>
        <v>0</v>
      </c>
      <c r="G628" s="28">
        <f t="shared" si="77"/>
        <v>0</v>
      </c>
      <c r="H628" s="82">
        <f>SUM(H629:H630)</f>
        <v>0</v>
      </c>
      <c r="I628" s="83">
        <f t="shared" si="73"/>
        <v>0</v>
      </c>
      <c r="J628" s="82">
        <f>SUM(J629:J630)</f>
        <v>0</v>
      </c>
      <c r="K628" s="29">
        <f t="shared" si="72"/>
        <v>0</v>
      </c>
      <c r="L628" s="82">
        <f t="shared" si="78"/>
        <v>0</v>
      </c>
      <c r="M628" s="84">
        <f t="shared" si="74"/>
        <v>0</v>
      </c>
      <c r="N628" s="82">
        <f>SUM(N629:N630)</f>
        <v>0</v>
      </c>
      <c r="O628" s="84">
        <f t="shared" si="76"/>
        <v>0</v>
      </c>
      <c r="P628" s="85">
        <f t="shared" si="79"/>
        <v>0</v>
      </c>
    </row>
    <row r="629" spans="1:16" ht="15" hidden="1">
      <c r="A629" s="79" t="s">
        <v>272</v>
      </c>
      <c r="B629" s="80" t="s">
        <v>273</v>
      </c>
      <c r="C629" s="91"/>
      <c r="D629" s="82"/>
      <c r="E629" s="82"/>
      <c r="F629" s="82">
        <f t="shared" si="75"/>
        <v>0</v>
      </c>
      <c r="G629" s="28">
        <f t="shared" si="77"/>
        <v>0</v>
      </c>
      <c r="H629" s="82"/>
      <c r="I629" s="83">
        <f t="shared" si="73"/>
        <v>0</v>
      </c>
      <c r="J629" s="82"/>
      <c r="K629" s="29">
        <f t="shared" si="72"/>
        <v>0</v>
      </c>
      <c r="L629" s="82">
        <f t="shared" si="78"/>
        <v>0</v>
      </c>
      <c r="M629" s="84">
        <f t="shared" si="74"/>
        <v>0</v>
      </c>
      <c r="N629" s="82"/>
      <c r="O629" s="84">
        <f t="shared" si="76"/>
        <v>0</v>
      </c>
      <c r="P629" s="85">
        <f t="shared" si="79"/>
        <v>0</v>
      </c>
    </row>
    <row r="630" spans="1:16" ht="15" hidden="1">
      <c r="A630" s="79" t="s">
        <v>274</v>
      </c>
      <c r="B630" s="80" t="s">
        <v>275</v>
      </c>
      <c r="C630" s="91"/>
      <c r="D630" s="82"/>
      <c r="E630" s="82"/>
      <c r="F630" s="82">
        <f t="shared" si="75"/>
        <v>0</v>
      </c>
      <c r="G630" s="28">
        <f t="shared" si="77"/>
        <v>0</v>
      </c>
      <c r="H630" s="82"/>
      <c r="I630" s="83">
        <f t="shared" si="73"/>
        <v>0</v>
      </c>
      <c r="J630" s="82"/>
      <c r="K630" s="29">
        <f t="shared" si="72"/>
        <v>0</v>
      </c>
      <c r="L630" s="82">
        <f t="shared" si="78"/>
        <v>0</v>
      </c>
      <c r="M630" s="84">
        <f t="shared" si="74"/>
        <v>0</v>
      </c>
      <c r="N630" s="82"/>
      <c r="O630" s="84">
        <f t="shared" si="76"/>
        <v>0</v>
      </c>
      <c r="P630" s="85">
        <f t="shared" si="79"/>
        <v>0</v>
      </c>
    </row>
    <row r="631" spans="1:16" ht="22.5" hidden="1">
      <c r="A631" s="79" t="s">
        <v>276</v>
      </c>
      <c r="B631" s="80" t="s">
        <v>277</v>
      </c>
      <c r="C631" s="91"/>
      <c r="D631" s="82"/>
      <c r="E631" s="82"/>
      <c r="F631" s="82"/>
      <c r="G631" s="28">
        <f t="shared" si="77"/>
        <v>0</v>
      </c>
      <c r="H631" s="82"/>
      <c r="I631" s="83"/>
      <c r="J631" s="82"/>
      <c r="K631" s="29"/>
      <c r="L631" s="82"/>
      <c r="M631" s="84"/>
      <c r="N631" s="82"/>
      <c r="O631" s="84"/>
      <c r="P631" s="85"/>
    </row>
    <row r="632" spans="1:16" ht="22.5" hidden="1">
      <c r="A632" s="79" t="s">
        <v>278</v>
      </c>
      <c r="B632" s="80" t="s">
        <v>279</v>
      </c>
      <c r="C632" s="91"/>
      <c r="D632" s="82"/>
      <c r="E632" s="82"/>
      <c r="F632" s="82"/>
      <c r="G632" s="28">
        <f t="shared" si="77"/>
        <v>0</v>
      </c>
      <c r="H632" s="82"/>
      <c r="I632" s="83"/>
      <c r="J632" s="82"/>
      <c r="K632" s="29"/>
      <c r="L632" s="82"/>
      <c r="M632" s="84"/>
      <c r="N632" s="82"/>
      <c r="O632" s="84"/>
      <c r="P632" s="85"/>
    </row>
    <row r="633" spans="1:16" ht="15" hidden="1">
      <c r="A633" s="79" t="s">
        <v>280</v>
      </c>
      <c r="B633" s="80" t="s">
        <v>1143</v>
      </c>
      <c r="C633" s="91"/>
      <c r="D633" s="82">
        <f>SUM(D634:D638)</f>
        <v>0</v>
      </c>
      <c r="E633" s="82">
        <f>SUM(E634:E638)</f>
        <v>0</v>
      </c>
      <c r="F633" s="82">
        <f t="shared" si="75"/>
        <v>0</v>
      </c>
      <c r="G633" s="28">
        <f t="shared" si="77"/>
        <v>0</v>
      </c>
      <c r="H633" s="82">
        <f>SUM(H634:H638)</f>
        <v>0</v>
      </c>
      <c r="I633" s="83">
        <f t="shared" si="73"/>
        <v>0</v>
      </c>
      <c r="J633" s="82">
        <f>SUM(J634:J638)</f>
        <v>0</v>
      </c>
      <c r="K633" s="29">
        <f t="shared" si="72"/>
        <v>0</v>
      </c>
      <c r="L633" s="82">
        <f t="shared" si="78"/>
        <v>0</v>
      </c>
      <c r="M633" s="84">
        <f t="shared" si="74"/>
        <v>0</v>
      </c>
      <c r="N633" s="82">
        <f>SUM(N634:N638)</f>
        <v>0</v>
      </c>
      <c r="O633" s="84">
        <f t="shared" si="76"/>
        <v>0</v>
      </c>
      <c r="P633" s="85">
        <f t="shared" si="79"/>
        <v>0</v>
      </c>
    </row>
    <row r="634" spans="1:16" ht="22.5" hidden="1">
      <c r="A634" s="79" t="s">
        <v>281</v>
      </c>
      <c r="B634" s="80" t="s">
        <v>282</v>
      </c>
      <c r="C634" s="91"/>
      <c r="D634" s="82"/>
      <c r="E634" s="82"/>
      <c r="F634" s="82">
        <f t="shared" si="75"/>
        <v>0</v>
      </c>
      <c r="G634" s="28">
        <f t="shared" si="77"/>
        <v>0</v>
      </c>
      <c r="H634" s="82"/>
      <c r="I634" s="83">
        <f t="shared" si="73"/>
        <v>0</v>
      </c>
      <c r="J634" s="82"/>
      <c r="K634" s="29">
        <f t="shared" si="72"/>
        <v>0</v>
      </c>
      <c r="L634" s="82">
        <f t="shared" si="78"/>
        <v>0</v>
      </c>
      <c r="M634" s="84">
        <f t="shared" si="74"/>
        <v>0</v>
      </c>
      <c r="N634" s="82"/>
      <c r="O634" s="84">
        <f t="shared" si="76"/>
        <v>0</v>
      </c>
      <c r="P634" s="85">
        <f t="shared" si="79"/>
        <v>0</v>
      </c>
    </row>
    <row r="635" spans="1:16" ht="22.5" hidden="1">
      <c r="A635" s="79" t="s">
        <v>283</v>
      </c>
      <c r="B635" s="80" t="s">
        <v>284</v>
      </c>
      <c r="C635" s="91"/>
      <c r="D635" s="82"/>
      <c r="E635" s="82"/>
      <c r="F635" s="82">
        <f t="shared" si="75"/>
        <v>0</v>
      </c>
      <c r="G635" s="28">
        <f t="shared" si="77"/>
        <v>0</v>
      </c>
      <c r="H635" s="82"/>
      <c r="I635" s="83">
        <f t="shared" si="73"/>
        <v>0</v>
      </c>
      <c r="J635" s="82"/>
      <c r="K635" s="29">
        <f t="shared" si="72"/>
        <v>0</v>
      </c>
      <c r="L635" s="82">
        <f t="shared" si="78"/>
        <v>0</v>
      </c>
      <c r="M635" s="84">
        <f t="shared" si="74"/>
        <v>0</v>
      </c>
      <c r="N635" s="82"/>
      <c r="O635" s="84">
        <f t="shared" si="76"/>
        <v>0</v>
      </c>
      <c r="P635" s="85">
        <f t="shared" si="79"/>
        <v>0</v>
      </c>
    </row>
    <row r="636" spans="1:16" ht="22.5" hidden="1">
      <c r="A636" s="79" t="s">
        <v>285</v>
      </c>
      <c r="B636" s="80" t="s">
        <v>286</v>
      </c>
      <c r="C636" s="91"/>
      <c r="D636" s="82"/>
      <c r="E636" s="82"/>
      <c r="F636" s="82">
        <f t="shared" si="75"/>
        <v>0</v>
      </c>
      <c r="G636" s="28">
        <f t="shared" si="77"/>
        <v>0</v>
      </c>
      <c r="H636" s="82"/>
      <c r="I636" s="83">
        <f t="shared" si="73"/>
        <v>0</v>
      </c>
      <c r="J636" s="82"/>
      <c r="K636" s="29">
        <f t="shared" si="72"/>
        <v>0</v>
      </c>
      <c r="L636" s="82">
        <f t="shared" si="78"/>
        <v>0</v>
      </c>
      <c r="M636" s="84">
        <f t="shared" si="74"/>
        <v>0</v>
      </c>
      <c r="N636" s="82"/>
      <c r="O636" s="84">
        <f t="shared" si="76"/>
        <v>0</v>
      </c>
      <c r="P636" s="85">
        <f t="shared" si="79"/>
        <v>0</v>
      </c>
    </row>
    <row r="637" spans="1:16" ht="15" hidden="1">
      <c r="A637" s="79" t="s">
        <v>287</v>
      </c>
      <c r="B637" s="80" t="s">
        <v>288</v>
      </c>
      <c r="C637" s="91"/>
      <c r="D637" s="82"/>
      <c r="E637" s="82"/>
      <c r="F637" s="82">
        <f t="shared" si="75"/>
        <v>0</v>
      </c>
      <c r="G637" s="28">
        <f t="shared" si="77"/>
        <v>0</v>
      </c>
      <c r="H637" s="82"/>
      <c r="I637" s="83">
        <f t="shared" si="73"/>
        <v>0</v>
      </c>
      <c r="J637" s="82"/>
      <c r="K637" s="29">
        <f t="shared" si="72"/>
        <v>0</v>
      </c>
      <c r="L637" s="82">
        <f t="shared" si="78"/>
        <v>0</v>
      </c>
      <c r="M637" s="84">
        <f t="shared" si="74"/>
        <v>0</v>
      </c>
      <c r="N637" s="82"/>
      <c r="O637" s="84">
        <f t="shared" si="76"/>
        <v>0</v>
      </c>
      <c r="P637" s="85">
        <f t="shared" si="79"/>
        <v>0</v>
      </c>
    </row>
    <row r="638" spans="1:16" ht="15" hidden="1">
      <c r="A638" s="79" t="s">
        <v>289</v>
      </c>
      <c r="B638" s="80" t="s">
        <v>290</v>
      </c>
      <c r="C638" s="91"/>
      <c r="D638" s="82"/>
      <c r="E638" s="82"/>
      <c r="F638" s="82">
        <f t="shared" si="75"/>
        <v>0</v>
      </c>
      <c r="G638" s="28">
        <f t="shared" si="77"/>
        <v>0</v>
      </c>
      <c r="H638" s="82"/>
      <c r="I638" s="83">
        <f t="shared" si="73"/>
        <v>0</v>
      </c>
      <c r="J638" s="82"/>
      <c r="K638" s="29">
        <f t="shared" si="72"/>
        <v>0</v>
      </c>
      <c r="L638" s="82">
        <f t="shared" si="78"/>
        <v>0</v>
      </c>
      <c r="M638" s="84">
        <f t="shared" si="74"/>
        <v>0</v>
      </c>
      <c r="N638" s="82"/>
      <c r="O638" s="84">
        <f t="shared" si="76"/>
        <v>0</v>
      </c>
      <c r="P638" s="85">
        <f t="shared" si="79"/>
        <v>0</v>
      </c>
    </row>
    <row r="639" spans="1:16" ht="15" hidden="1">
      <c r="A639" s="79" t="s">
        <v>291</v>
      </c>
      <c r="B639" s="80" t="s">
        <v>292</v>
      </c>
      <c r="C639" s="91"/>
      <c r="D639" s="82">
        <f>SUM(D640)</f>
        <v>0</v>
      </c>
      <c r="E639" s="82">
        <f>SUM(E640)</f>
        <v>0</v>
      </c>
      <c r="F639" s="82">
        <f t="shared" si="75"/>
        <v>0</v>
      </c>
      <c r="G639" s="28">
        <f t="shared" si="77"/>
        <v>0</v>
      </c>
      <c r="H639" s="82">
        <f>SUM(H640)</f>
        <v>0</v>
      </c>
      <c r="I639" s="83">
        <f t="shared" si="73"/>
        <v>0</v>
      </c>
      <c r="J639" s="82">
        <f>SUM(J640)</f>
        <v>0</v>
      </c>
      <c r="K639" s="29">
        <f t="shared" si="72"/>
        <v>0</v>
      </c>
      <c r="L639" s="82">
        <f t="shared" si="78"/>
        <v>0</v>
      </c>
      <c r="M639" s="84">
        <f t="shared" si="74"/>
        <v>0</v>
      </c>
      <c r="N639" s="82">
        <f>SUM(N640)</f>
        <v>0</v>
      </c>
      <c r="O639" s="84">
        <f t="shared" si="76"/>
        <v>0</v>
      </c>
      <c r="P639" s="85">
        <f t="shared" si="79"/>
        <v>0</v>
      </c>
    </row>
    <row r="640" spans="1:16" ht="15" hidden="1">
      <c r="A640" s="79" t="s">
        <v>293</v>
      </c>
      <c r="B640" s="80" t="s">
        <v>294</v>
      </c>
      <c r="C640" s="91"/>
      <c r="D640" s="82"/>
      <c r="E640" s="82"/>
      <c r="F640" s="82">
        <f t="shared" si="75"/>
        <v>0</v>
      </c>
      <c r="G640" s="28">
        <f t="shared" si="77"/>
        <v>0</v>
      </c>
      <c r="H640" s="82"/>
      <c r="I640" s="83">
        <f t="shared" si="73"/>
        <v>0</v>
      </c>
      <c r="J640" s="82"/>
      <c r="K640" s="29">
        <f t="shared" si="72"/>
        <v>0</v>
      </c>
      <c r="L640" s="82">
        <f t="shared" si="78"/>
        <v>0</v>
      </c>
      <c r="M640" s="84">
        <f t="shared" si="74"/>
        <v>0</v>
      </c>
      <c r="N640" s="82"/>
      <c r="O640" s="84">
        <f t="shared" si="76"/>
        <v>0</v>
      </c>
      <c r="P640" s="85">
        <f t="shared" si="79"/>
        <v>0</v>
      </c>
    </row>
    <row r="641" spans="1:16" ht="15" hidden="1">
      <c r="A641" s="79" t="s">
        <v>295</v>
      </c>
      <c r="B641" s="80" t="s">
        <v>1167</v>
      </c>
      <c r="C641" s="91"/>
      <c r="D641" s="82">
        <f>SUM(D642)</f>
        <v>0</v>
      </c>
      <c r="E641" s="82">
        <f>SUM(E642)</f>
        <v>0</v>
      </c>
      <c r="F641" s="82">
        <f t="shared" si="75"/>
        <v>0</v>
      </c>
      <c r="G641" s="28">
        <f t="shared" si="77"/>
        <v>0</v>
      </c>
      <c r="H641" s="82">
        <f>SUM(H642)</f>
        <v>0</v>
      </c>
      <c r="I641" s="83">
        <f t="shared" si="73"/>
        <v>0</v>
      </c>
      <c r="J641" s="82">
        <f>SUM(J642)</f>
        <v>0</v>
      </c>
      <c r="K641" s="29">
        <f t="shared" si="72"/>
        <v>0</v>
      </c>
      <c r="L641" s="82">
        <f t="shared" si="78"/>
        <v>0</v>
      </c>
      <c r="M641" s="84">
        <f t="shared" si="74"/>
        <v>0</v>
      </c>
      <c r="N641" s="82">
        <f>SUM(N642)</f>
        <v>0</v>
      </c>
      <c r="O641" s="84">
        <f t="shared" si="76"/>
        <v>0</v>
      </c>
      <c r="P641" s="85">
        <f t="shared" si="79"/>
        <v>0</v>
      </c>
    </row>
    <row r="642" spans="1:16" ht="22.5" hidden="1">
      <c r="A642" s="79" t="s">
        <v>296</v>
      </c>
      <c r="B642" s="80" t="s">
        <v>1169</v>
      </c>
      <c r="C642" s="91"/>
      <c r="D642" s="82"/>
      <c r="E642" s="82"/>
      <c r="F642" s="82">
        <f t="shared" si="75"/>
        <v>0</v>
      </c>
      <c r="G642" s="28">
        <f t="shared" si="77"/>
        <v>0</v>
      </c>
      <c r="H642" s="82"/>
      <c r="I642" s="83">
        <f t="shared" si="73"/>
        <v>0</v>
      </c>
      <c r="J642" s="82"/>
      <c r="K642" s="29">
        <f t="shared" si="72"/>
        <v>0</v>
      </c>
      <c r="L642" s="82">
        <f t="shared" si="78"/>
        <v>0</v>
      </c>
      <c r="M642" s="84">
        <f t="shared" si="74"/>
        <v>0</v>
      </c>
      <c r="N642" s="82"/>
      <c r="O642" s="84">
        <f t="shared" si="76"/>
        <v>0</v>
      </c>
      <c r="P642" s="85">
        <f t="shared" si="79"/>
        <v>0</v>
      </c>
    </row>
    <row r="643" spans="1:16" ht="15" hidden="1">
      <c r="A643" s="71" t="s">
        <v>297</v>
      </c>
      <c r="B643" s="72" t="s">
        <v>298</v>
      </c>
      <c r="C643" s="92"/>
      <c r="D643" s="74">
        <f>SUM(D644+D650)</f>
        <v>0</v>
      </c>
      <c r="E643" s="74">
        <f>SUM(E644+E650)</f>
        <v>0</v>
      </c>
      <c r="F643" s="82">
        <f t="shared" si="75"/>
        <v>0</v>
      </c>
      <c r="G643" s="28">
        <f t="shared" si="77"/>
        <v>0</v>
      </c>
      <c r="H643" s="74">
        <f>SUM(H644+H650)</f>
        <v>0</v>
      </c>
      <c r="I643" s="83">
        <f t="shared" si="73"/>
        <v>0</v>
      </c>
      <c r="J643" s="74">
        <f>SUM(J644+J650)</f>
        <v>0</v>
      </c>
      <c r="K643" s="29">
        <f t="shared" si="72"/>
        <v>0</v>
      </c>
      <c r="L643" s="82">
        <f t="shared" si="78"/>
        <v>0</v>
      </c>
      <c r="M643" s="84">
        <f t="shared" si="74"/>
        <v>0</v>
      </c>
      <c r="N643" s="74">
        <f>SUM(N644+N650)</f>
        <v>0</v>
      </c>
      <c r="O643" s="84">
        <f t="shared" si="76"/>
        <v>0</v>
      </c>
      <c r="P643" s="85">
        <f t="shared" si="79"/>
        <v>0</v>
      </c>
    </row>
    <row r="644" spans="1:16" ht="22.5" hidden="1">
      <c r="A644" s="71" t="s">
        <v>299</v>
      </c>
      <c r="B644" s="72" t="s">
        <v>300</v>
      </c>
      <c r="C644" s="92"/>
      <c r="D644" s="74">
        <f>SUM(D645:D649)</f>
        <v>0</v>
      </c>
      <c r="E644" s="74">
        <f>SUM(E645:E649)</f>
        <v>0</v>
      </c>
      <c r="F644" s="82">
        <f t="shared" si="75"/>
        <v>0</v>
      </c>
      <c r="G644" s="28">
        <f t="shared" si="77"/>
        <v>0</v>
      </c>
      <c r="H644" s="74">
        <f>SUM(H645:H649)</f>
        <v>0</v>
      </c>
      <c r="I644" s="83">
        <f t="shared" si="73"/>
        <v>0</v>
      </c>
      <c r="J644" s="74">
        <f>SUM(J645:J649)</f>
        <v>0</v>
      </c>
      <c r="K644" s="29">
        <f t="shared" si="72"/>
        <v>0</v>
      </c>
      <c r="L644" s="82">
        <f t="shared" si="78"/>
        <v>0</v>
      </c>
      <c r="M644" s="84">
        <f t="shared" si="74"/>
        <v>0</v>
      </c>
      <c r="N644" s="74">
        <f>SUM(N645:N649)</f>
        <v>0</v>
      </c>
      <c r="O644" s="84">
        <f t="shared" si="76"/>
        <v>0</v>
      </c>
      <c r="P644" s="85">
        <f t="shared" si="79"/>
        <v>0</v>
      </c>
    </row>
    <row r="645" spans="1:16" ht="15" hidden="1">
      <c r="A645" s="79" t="s">
        <v>301</v>
      </c>
      <c r="B645" s="80" t="s">
        <v>510</v>
      </c>
      <c r="C645" s="91"/>
      <c r="D645" s="82"/>
      <c r="E645" s="82"/>
      <c r="F645" s="82">
        <f t="shared" si="75"/>
        <v>0</v>
      </c>
      <c r="G645" s="28">
        <f t="shared" si="77"/>
        <v>0</v>
      </c>
      <c r="H645" s="82"/>
      <c r="I645" s="83">
        <f t="shared" si="73"/>
        <v>0</v>
      </c>
      <c r="J645" s="82"/>
      <c r="K645" s="29">
        <f t="shared" si="72"/>
        <v>0</v>
      </c>
      <c r="L645" s="82">
        <f t="shared" si="78"/>
        <v>0</v>
      </c>
      <c r="M645" s="84">
        <f t="shared" si="74"/>
        <v>0</v>
      </c>
      <c r="N645" s="82"/>
      <c r="O645" s="84">
        <f t="shared" si="76"/>
        <v>0</v>
      </c>
      <c r="P645" s="85">
        <f t="shared" si="79"/>
        <v>0</v>
      </c>
    </row>
    <row r="646" spans="1:16" ht="15" hidden="1">
      <c r="A646" s="79" t="s">
        <v>302</v>
      </c>
      <c r="B646" s="80" t="s">
        <v>767</v>
      </c>
      <c r="C646" s="91"/>
      <c r="D646" s="82"/>
      <c r="E646" s="82"/>
      <c r="F646" s="82">
        <f t="shared" si="75"/>
        <v>0</v>
      </c>
      <c r="G646" s="28">
        <f t="shared" si="77"/>
        <v>0</v>
      </c>
      <c r="H646" s="82"/>
      <c r="I646" s="83">
        <f t="shared" si="73"/>
        <v>0</v>
      </c>
      <c r="J646" s="82"/>
      <c r="K646" s="29">
        <f t="shared" si="72"/>
        <v>0</v>
      </c>
      <c r="L646" s="82">
        <f t="shared" si="78"/>
        <v>0</v>
      </c>
      <c r="M646" s="84">
        <f t="shared" si="74"/>
        <v>0</v>
      </c>
      <c r="N646" s="82"/>
      <c r="O646" s="84">
        <f t="shared" si="76"/>
        <v>0</v>
      </c>
      <c r="P646" s="85">
        <f t="shared" si="79"/>
        <v>0</v>
      </c>
    </row>
    <row r="647" spans="1:16" ht="15" hidden="1">
      <c r="A647" s="79" t="s">
        <v>303</v>
      </c>
      <c r="B647" s="80" t="s">
        <v>1117</v>
      </c>
      <c r="C647" s="91"/>
      <c r="D647" s="82"/>
      <c r="E647" s="82"/>
      <c r="F647" s="82">
        <f t="shared" si="75"/>
        <v>0</v>
      </c>
      <c r="G647" s="28">
        <f t="shared" si="77"/>
        <v>0</v>
      </c>
      <c r="H647" s="82"/>
      <c r="I647" s="83">
        <f t="shared" si="73"/>
        <v>0</v>
      </c>
      <c r="J647" s="82"/>
      <c r="K647" s="29">
        <f aca="true" t="shared" si="80" ref="K647:K710">IF(OR(J647=0,F647=0),0,J647/F647)*100</f>
        <v>0</v>
      </c>
      <c r="L647" s="82">
        <f t="shared" si="78"/>
        <v>0</v>
      </c>
      <c r="M647" s="84">
        <f t="shared" si="74"/>
        <v>0</v>
      </c>
      <c r="N647" s="82"/>
      <c r="O647" s="84">
        <f t="shared" si="76"/>
        <v>0</v>
      </c>
      <c r="P647" s="85">
        <f t="shared" si="79"/>
        <v>0</v>
      </c>
    </row>
    <row r="648" spans="1:16" ht="15" hidden="1">
      <c r="A648" s="79" t="s">
        <v>304</v>
      </c>
      <c r="B648" s="80" t="s">
        <v>163</v>
      </c>
      <c r="C648" s="91"/>
      <c r="D648" s="82"/>
      <c r="E648" s="82"/>
      <c r="F648" s="82">
        <f t="shared" si="75"/>
        <v>0</v>
      </c>
      <c r="G648" s="28">
        <f t="shared" si="77"/>
        <v>0</v>
      </c>
      <c r="H648" s="82"/>
      <c r="I648" s="83">
        <f aca="true" t="shared" si="81" ref="I648:I711">SUM(F648-H648)</f>
        <v>0</v>
      </c>
      <c r="J648" s="82"/>
      <c r="K648" s="29">
        <f t="shared" si="80"/>
        <v>0</v>
      </c>
      <c r="L648" s="82">
        <f t="shared" si="78"/>
        <v>0</v>
      </c>
      <c r="M648" s="84">
        <f aca="true" t="shared" si="82" ref="M648:M711">IF(OR(L648=0,F648=0),0,L648/F648)*100</f>
        <v>0</v>
      </c>
      <c r="N648" s="82"/>
      <c r="O648" s="84">
        <f t="shared" si="76"/>
        <v>0</v>
      </c>
      <c r="P648" s="85">
        <f t="shared" si="79"/>
        <v>0</v>
      </c>
    </row>
    <row r="649" spans="1:16" ht="15" hidden="1">
      <c r="A649" s="79" t="s">
        <v>305</v>
      </c>
      <c r="B649" s="80" t="s">
        <v>247</v>
      </c>
      <c r="C649" s="91"/>
      <c r="D649" s="82"/>
      <c r="E649" s="82"/>
      <c r="F649" s="82">
        <f aca="true" t="shared" si="83" ref="F649:F712">SUM(D649+E649)</f>
        <v>0</v>
      </c>
      <c r="G649" s="28">
        <f t="shared" si="77"/>
        <v>0</v>
      </c>
      <c r="H649" s="82"/>
      <c r="I649" s="83">
        <f t="shared" si="81"/>
        <v>0</v>
      </c>
      <c r="J649" s="82"/>
      <c r="K649" s="29">
        <f t="shared" si="80"/>
        <v>0</v>
      </c>
      <c r="L649" s="82">
        <f t="shared" si="78"/>
        <v>0</v>
      </c>
      <c r="M649" s="84">
        <f t="shared" si="82"/>
        <v>0</v>
      </c>
      <c r="N649" s="82"/>
      <c r="O649" s="84">
        <f aca="true" t="shared" si="84" ref="O649:O712">IF(OR(N649=0,F649=0),0,N649/F649)*100</f>
        <v>0</v>
      </c>
      <c r="P649" s="85">
        <f t="shared" si="79"/>
        <v>0</v>
      </c>
    </row>
    <row r="650" spans="1:16" ht="15" hidden="1">
      <c r="A650" s="71" t="s">
        <v>306</v>
      </c>
      <c r="B650" s="72" t="s">
        <v>307</v>
      </c>
      <c r="C650" s="92"/>
      <c r="D650" s="74">
        <f>SUM(D651:D680)-D651-D655-D676</f>
        <v>0</v>
      </c>
      <c r="E650" s="74">
        <f>SUM(E651:E680)-E651-E655-E676</f>
        <v>0</v>
      </c>
      <c r="F650" s="82">
        <f t="shared" si="83"/>
        <v>0</v>
      </c>
      <c r="G650" s="28">
        <f t="shared" si="77"/>
        <v>0</v>
      </c>
      <c r="H650" s="74">
        <f>SUM(H651:H680)-H651-H655-H676</f>
        <v>0</v>
      </c>
      <c r="I650" s="83">
        <f t="shared" si="81"/>
        <v>0</v>
      </c>
      <c r="J650" s="74">
        <f>SUM(J651:J680)-J651-J655-J676</f>
        <v>0</v>
      </c>
      <c r="K650" s="29">
        <f t="shared" si="80"/>
        <v>0</v>
      </c>
      <c r="L650" s="82">
        <f t="shared" si="78"/>
        <v>0</v>
      </c>
      <c r="M650" s="84">
        <f t="shared" si="82"/>
        <v>0</v>
      </c>
      <c r="N650" s="74">
        <f>SUM(N651:N680)-N651-N655-N676</f>
        <v>0</v>
      </c>
      <c r="O650" s="84">
        <f t="shared" si="84"/>
        <v>0</v>
      </c>
      <c r="P650" s="85">
        <f t="shared" si="79"/>
        <v>0</v>
      </c>
    </row>
    <row r="651" spans="1:16" ht="15" hidden="1">
      <c r="A651" s="79" t="s">
        <v>308</v>
      </c>
      <c r="B651" s="80" t="s">
        <v>309</v>
      </c>
      <c r="C651" s="91"/>
      <c r="D651" s="82">
        <f>SUM(D652:D653)</f>
        <v>0</v>
      </c>
      <c r="E651" s="82">
        <f>SUM(E652:E653)</f>
        <v>0</v>
      </c>
      <c r="F651" s="82">
        <f t="shared" si="83"/>
        <v>0</v>
      </c>
      <c r="G651" s="28">
        <f aca="true" t="shared" si="85" ref="G651:G714">IF(OR(F651=0,F$813=0),0,F651/F$813)*100</f>
        <v>0</v>
      </c>
      <c r="H651" s="82">
        <f>SUM(H652:H653)</f>
        <v>0</v>
      </c>
      <c r="I651" s="83">
        <f t="shared" si="81"/>
        <v>0</v>
      </c>
      <c r="J651" s="82">
        <f>SUM(J652:J653)</f>
        <v>0</v>
      </c>
      <c r="K651" s="29">
        <f t="shared" si="80"/>
        <v>0</v>
      </c>
      <c r="L651" s="82">
        <f t="shared" si="78"/>
        <v>0</v>
      </c>
      <c r="M651" s="84">
        <f t="shared" si="82"/>
        <v>0</v>
      </c>
      <c r="N651" s="82">
        <f>SUM(N652:N653)</f>
        <v>0</v>
      </c>
      <c r="O651" s="84">
        <f t="shared" si="84"/>
        <v>0</v>
      </c>
      <c r="P651" s="85">
        <f t="shared" si="79"/>
        <v>0</v>
      </c>
    </row>
    <row r="652" spans="1:16" ht="33.75" hidden="1">
      <c r="A652" s="79" t="s">
        <v>310</v>
      </c>
      <c r="B652" s="80" t="s">
        <v>311</v>
      </c>
      <c r="C652" s="91"/>
      <c r="D652" s="82"/>
      <c r="E652" s="82"/>
      <c r="F652" s="82">
        <f t="shared" si="83"/>
        <v>0</v>
      </c>
      <c r="G652" s="28">
        <f t="shared" si="85"/>
        <v>0</v>
      </c>
      <c r="H652" s="82"/>
      <c r="I652" s="83">
        <f t="shared" si="81"/>
        <v>0</v>
      </c>
      <c r="J652" s="82"/>
      <c r="K652" s="29">
        <f t="shared" si="80"/>
        <v>0</v>
      </c>
      <c r="L652" s="82">
        <f t="shared" si="78"/>
        <v>0</v>
      </c>
      <c r="M652" s="84">
        <f t="shared" si="82"/>
        <v>0</v>
      </c>
      <c r="N652" s="82"/>
      <c r="O652" s="84">
        <f t="shared" si="84"/>
        <v>0</v>
      </c>
      <c r="P652" s="85">
        <f t="shared" si="79"/>
        <v>0</v>
      </c>
    </row>
    <row r="653" spans="1:16" ht="22.5" hidden="1">
      <c r="A653" s="79" t="s">
        <v>312</v>
      </c>
      <c r="B653" s="80" t="s">
        <v>185</v>
      </c>
      <c r="C653" s="91"/>
      <c r="D653" s="82"/>
      <c r="E653" s="82"/>
      <c r="F653" s="82">
        <f t="shared" si="83"/>
        <v>0</v>
      </c>
      <c r="G653" s="28">
        <f t="shared" si="85"/>
        <v>0</v>
      </c>
      <c r="H653" s="82"/>
      <c r="I653" s="83">
        <f t="shared" si="81"/>
        <v>0</v>
      </c>
      <c r="J653" s="82"/>
      <c r="K653" s="29">
        <f t="shared" si="80"/>
        <v>0</v>
      </c>
      <c r="L653" s="82">
        <f t="shared" si="78"/>
        <v>0</v>
      </c>
      <c r="M653" s="84">
        <f t="shared" si="82"/>
        <v>0</v>
      </c>
      <c r="N653" s="82"/>
      <c r="O653" s="84">
        <f t="shared" si="84"/>
        <v>0</v>
      </c>
      <c r="P653" s="85">
        <f t="shared" si="79"/>
        <v>0</v>
      </c>
    </row>
    <row r="654" spans="1:16" ht="22.5" hidden="1">
      <c r="A654" s="79" t="s">
        <v>313</v>
      </c>
      <c r="B654" s="80" t="s">
        <v>314</v>
      </c>
      <c r="C654" s="91"/>
      <c r="D654" s="82"/>
      <c r="E654" s="82"/>
      <c r="F654" s="82">
        <f t="shared" si="83"/>
        <v>0</v>
      </c>
      <c r="G654" s="28">
        <f t="shared" si="85"/>
        <v>0</v>
      </c>
      <c r="H654" s="82"/>
      <c r="I654" s="83">
        <f t="shared" si="81"/>
        <v>0</v>
      </c>
      <c r="J654" s="82"/>
      <c r="K654" s="29">
        <f t="shared" si="80"/>
        <v>0</v>
      </c>
      <c r="L654" s="82">
        <f t="shared" si="78"/>
        <v>0</v>
      </c>
      <c r="M654" s="84">
        <f t="shared" si="82"/>
        <v>0</v>
      </c>
      <c r="N654" s="82"/>
      <c r="O654" s="84">
        <f t="shared" si="84"/>
        <v>0</v>
      </c>
      <c r="P654" s="85">
        <f t="shared" si="79"/>
        <v>0</v>
      </c>
    </row>
    <row r="655" spans="1:16" ht="15" hidden="1">
      <c r="A655" s="79" t="s">
        <v>315</v>
      </c>
      <c r="B655" s="80" t="s">
        <v>201</v>
      </c>
      <c r="C655" s="91"/>
      <c r="D655" s="82">
        <f>SUM(D656:D675)</f>
        <v>0</v>
      </c>
      <c r="E655" s="82">
        <f>SUM(E656:E675)</f>
        <v>0</v>
      </c>
      <c r="F655" s="82">
        <f t="shared" si="83"/>
        <v>0</v>
      </c>
      <c r="G655" s="28">
        <f t="shared" si="85"/>
        <v>0</v>
      </c>
      <c r="H655" s="82">
        <f>SUM(H656:H675)</f>
        <v>0</v>
      </c>
      <c r="I655" s="83">
        <f t="shared" si="81"/>
        <v>0</v>
      </c>
      <c r="J655" s="82">
        <f>SUM(J656:J675)</f>
        <v>0</v>
      </c>
      <c r="K655" s="29">
        <f t="shared" si="80"/>
        <v>0</v>
      </c>
      <c r="L655" s="82">
        <f t="shared" si="78"/>
        <v>0</v>
      </c>
      <c r="M655" s="84">
        <f t="shared" si="82"/>
        <v>0</v>
      </c>
      <c r="N655" s="82">
        <f>SUM(N656:N675)</f>
        <v>0</v>
      </c>
      <c r="O655" s="84">
        <f t="shared" si="84"/>
        <v>0</v>
      </c>
      <c r="P655" s="85">
        <f t="shared" si="79"/>
        <v>0</v>
      </c>
    </row>
    <row r="656" spans="1:16" ht="15" hidden="1">
      <c r="A656" s="79" t="s">
        <v>316</v>
      </c>
      <c r="B656" s="80" t="s">
        <v>203</v>
      </c>
      <c r="C656" s="91"/>
      <c r="D656" s="82"/>
      <c r="E656" s="82"/>
      <c r="F656" s="82">
        <f t="shared" si="83"/>
        <v>0</v>
      </c>
      <c r="G656" s="28">
        <f t="shared" si="85"/>
        <v>0</v>
      </c>
      <c r="H656" s="82"/>
      <c r="I656" s="83">
        <f t="shared" si="81"/>
        <v>0</v>
      </c>
      <c r="J656" s="82"/>
      <c r="K656" s="29">
        <f t="shared" si="80"/>
        <v>0</v>
      </c>
      <c r="L656" s="82">
        <f t="shared" si="78"/>
        <v>0</v>
      </c>
      <c r="M656" s="84">
        <f t="shared" si="82"/>
        <v>0</v>
      </c>
      <c r="N656" s="82"/>
      <c r="O656" s="84">
        <f t="shared" si="84"/>
        <v>0</v>
      </c>
      <c r="P656" s="85">
        <f t="shared" si="79"/>
        <v>0</v>
      </c>
    </row>
    <row r="657" spans="1:16" ht="15" hidden="1">
      <c r="A657" s="79" t="s">
        <v>317</v>
      </c>
      <c r="B657" s="80" t="s">
        <v>205</v>
      </c>
      <c r="C657" s="91"/>
      <c r="D657" s="82"/>
      <c r="E657" s="82"/>
      <c r="F657" s="82">
        <f t="shared" si="83"/>
        <v>0</v>
      </c>
      <c r="G657" s="28">
        <f t="shared" si="85"/>
        <v>0</v>
      </c>
      <c r="H657" s="82"/>
      <c r="I657" s="83">
        <f t="shared" si="81"/>
        <v>0</v>
      </c>
      <c r="J657" s="82"/>
      <c r="K657" s="29">
        <f t="shared" si="80"/>
        <v>0</v>
      </c>
      <c r="L657" s="82">
        <f t="shared" si="78"/>
        <v>0</v>
      </c>
      <c r="M657" s="84">
        <f t="shared" si="82"/>
        <v>0</v>
      </c>
      <c r="N657" s="82"/>
      <c r="O657" s="84">
        <f t="shared" si="84"/>
        <v>0</v>
      </c>
      <c r="P657" s="85">
        <f t="shared" si="79"/>
        <v>0</v>
      </c>
    </row>
    <row r="658" spans="1:16" ht="15" hidden="1">
      <c r="A658" s="79" t="s">
        <v>318</v>
      </c>
      <c r="B658" s="80" t="s">
        <v>207</v>
      </c>
      <c r="C658" s="91"/>
      <c r="D658" s="82"/>
      <c r="E658" s="82"/>
      <c r="F658" s="82">
        <f t="shared" si="83"/>
        <v>0</v>
      </c>
      <c r="G658" s="28">
        <f t="shared" si="85"/>
        <v>0</v>
      </c>
      <c r="H658" s="82"/>
      <c r="I658" s="83">
        <f t="shared" si="81"/>
        <v>0</v>
      </c>
      <c r="J658" s="82"/>
      <c r="K658" s="29">
        <f t="shared" si="80"/>
        <v>0</v>
      </c>
      <c r="L658" s="82">
        <f t="shared" si="78"/>
        <v>0</v>
      </c>
      <c r="M658" s="84">
        <f t="shared" si="82"/>
        <v>0</v>
      </c>
      <c r="N658" s="82"/>
      <c r="O658" s="84">
        <f t="shared" si="84"/>
        <v>0</v>
      </c>
      <c r="P658" s="85">
        <f t="shared" si="79"/>
        <v>0</v>
      </c>
    </row>
    <row r="659" spans="1:16" ht="15" hidden="1">
      <c r="A659" s="79" t="s">
        <v>319</v>
      </c>
      <c r="B659" s="80" t="s">
        <v>209</v>
      </c>
      <c r="C659" s="91"/>
      <c r="D659" s="82"/>
      <c r="E659" s="82"/>
      <c r="F659" s="82">
        <f t="shared" si="83"/>
        <v>0</v>
      </c>
      <c r="G659" s="28">
        <f t="shared" si="85"/>
        <v>0</v>
      </c>
      <c r="H659" s="82"/>
      <c r="I659" s="83">
        <f t="shared" si="81"/>
        <v>0</v>
      </c>
      <c r="J659" s="82"/>
      <c r="K659" s="29">
        <f t="shared" si="80"/>
        <v>0</v>
      </c>
      <c r="L659" s="82">
        <f t="shared" si="78"/>
        <v>0</v>
      </c>
      <c r="M659" s="84">
        <f t="shared" si="82"/>
        <v>0</v>
      </c>
      <c r="N659" s="82"/>
      <c r="O659" s="84">
        <f t="shared" si="84"/>
        <v>0</v>
      </c>
      <c r="P659" s="85">
        <f t="shared" si="79"/>
        <v>0</v>
      </c>
    </row>
    <row r="660" spans="1:16" ht="15" hidden="1">
      <c r="A660" s="79" t="s">
        <v>320</v>
      </c>
      <c r="B660" s="80" t="s">
        <v>211</v>
      </c>
      <c r="C660" s="91"/>
      <c r="D660" s="82"/>
      <c r="E660" s="82"/>
      <c r="F660" s="82">
        <f t="shared" si="83"/>
        <v>0</v>
      </c>
      <c r="G660" s="28">
        <f t="shared" si="85"/>
        <v>0</v>
      </c>
      <c r="H660" s="82"/>
      <c r="I660" s="83">
        <f t="shared" si="81"/>
        <v>0</v>
      </c>
      <c r="J660" s="82"/>
      <c r="K660" s="29">
        <f t="shared" si="80"/>
        <v>0</v>
      </c>
      <c r="L660" s="82">
        <f t="shared" si="78"/>
        <v>0</v>
      </c>
      <c r="M660" s="84">
        <f t="shared" si="82"/>
        <v>0</v>
      </c>
      <c r="N660" s="82"/>
      <c r="O660" s="84">
        <f t="shared" si="84"/>
        <v>0</v>
      </c>
      <c r="P660" s="85">
        <f t="shared" si="79"/>
        <v>0</v>
      </c>
    </row>
    <row r="661" spans="1:16" ht="15" hidden="1">
      <c r="A661" s="79" t="s">
        <v>321</v>
      </c>
      <c r="B661" s="80" t="s">
        <v>213</v>
      </c>
      <c r="C661" s="91"/>
      <c r="D661" s="82"/>
      <c r="E661" s="82"/>
      <c r="F661" s="82">
        <f t="shared" si="83"/>
        <v>0</v>
      </c>
      <c r="G661" s="28">
        <f t="shared" si="85"/>
        <v>0</v>
      </c>
      <c r="H661" s="82"/>
      <c r="I661" s="83">
        <f t="shared" si="81"/>
        <v>0</v>
      </c>
      <c r="J661" s="82"/>
      <c r="K661" s="29">
        <f t="shared" si="80"/>
        <v>0</v>
      </c>
      <c r="L661" s="82">
        <f t="shared" si="78"/>
        <v>0</v>
      </c>
      <c r="M661" s="84">
        <f t="shared" si="82"/>
        <v>0</v>
      </c>
      <c r="N661" s="82"/>
      <c r="O661" s="84">
        <f t="shared" si="84"/>
        <v>0</v>
      </c>
      <c r="P661" s="85">
        <f t="shared" si="79"/>
        <v>0</v>
      </c>
    </row>
    <row r="662" spans="1:16" ht="15" hidden="1">
      <c r="A662" s="79" t="s">
        <v>322</v>
      </c>
      <c r="B662" s="80" t="s">
        <v>215</v>
      </c>
      <c r="C662" s="91"/>
      <c r="D662" s="82"/>
      <c r="E662" s="82"/>
      <c r="F662" s="82">
        <f t="shared" si="83"/>
        <v>0</v>
      </c>
      <c r="G662" s="28">
        <f t="shared" si="85"/>
        <v>0</v>
      </c>
      <c r="H662" s="82"/>
      <c r="I662" s="83">
        <f t="shared" si="81"/>
        <v>0</v>
      </c>
      <c r="J662" s="82"/>
      <c r="K662" s="29">
        <f t="shared" si="80"/>
        <v>0</v>
      </c>
      <c r="L662" s="82">
        <f t="shared" si="78"/>
        <v>0</v>
      </c>
      <c r="M662" s="84">
        <f t="shared" si="82"/>
        <v>0</v>
      </c>
      <c r="N662" s="82"/>
      <c r="O662" s="84">
        <f t="shared" si="84"/>
        <v>0</v>
      </c>
      <c r="P662" s="85">
        <f t="shared" si="79"/>
        <v>0</v>
      </c>
    </row>
    <row r="663" spans="1:16" ht="15" hidden="1">
      <c r="A663" s="79" t="s">
        <v>323</v>
      </c>
      <c r="B663" s="80" t="s">
        <v>217</v>
      </c>
      <c r="C663" s="91"/>
      <c r="D663" s="82"/>
      <c r="E663" s="82"/>
      <c r="F663" s="82">
        <f t="shared" si="83"/>
        <v>0</v>
      </c>
      <c r="G663" s="28">
        <f t="shared" si="85"/>
        <v>0</v>
      </c>
      <c r="H663" s="82"/>
      <c r="I663" s="83">
        <f t="shared" si="81"/>
        <v>0</v>
      </c>
      <c r="J663" s="82"/>
      <c r="K663" s="29">
        <f t="shared" si="80"/>
        <v>0</v>
      </c>
      <c r="L663" s="82">
        <f t="shared" si="78"/>
        <v>0</v>
      </c>
      <c r="M663" s="84">
        <f t="shared" si="82"/>
        <v>0</v>
      </c>
      <c r="N663" s="82"/>
      <c r="O663" s="84">
        <f t="shared" si="84"/>
        <v>0</v>
      </c>
      <c r="P663" s="85">
        <f t="shared" si="79"/>
        <v>0</v>
      </c>
    </row>
    <row r="664" spans="1:16" ht="15" hidden="1">
      <c r="A664" s="79" t="s">
        <v>324</v>
      </c>
      <c r="B664" s="80" t="s">
        <v>219</v>
      </c>
      <c r="C664" s="91"/>
      <c r="D664" s="82"/>
      <c r="E664" s="82"/>
      <c r="F664" s="82">
        <f t="shared" si="83"/>
        <v>0</v>
      </c>
      <c r="G664" s="28">
        <f t="shared" si="85"/>
        <v>0</v>
      </c>
      <c r="H664" s="82"/>
      <c r="I664" s="83">
        <f t="shared" si="81"/>
        <v>0</v>
      </c>
      <c r="J664" s="82"/>
      <c r="K664" s="29">
        <f t="shared" si="80"/>
        <v>0</v>
      </c>
      <c r="L664" s="82">
        <f t="shared" si="78"/>
        <v>0</v>
      </c>
      <c r="M664" s="84">
        <f t="shared" si="82"/>
        <v>0</v>
      </c>
      <c r="N664" s="82"/>
      <c r="O664" s="84">
        <f t="shared" si="84"/>
        <v>0</v>
      </c>
      <c r="P664" s="85">
        <f t="shared" si="79"/>
        <v>0</v>
      </c>
    </row>
    <row r="665" spans="1:16" ht="15" hidden="1">
      <c r="A665" s="79" t="s">
        <v>325</v>
      </c>
      <c r="B665" s="80" t="s">
        <v>221</v>
      </c>
      <c r="C665" s="91"/>
      <c r="D665" s="82"/>
      <c r="E665" s="82"/>
      <c r="F665" s="82">
        <f t="shared" si="83"/>
        <v>0</v>
      </c>
      <c r="G665" s="28">
        <f t="shared" si="85"/>
        <v>0</v>
      </c>
      <c r="H665" s="82"/>
      <c r="I665" s="83">
        <f t="shared" si="81"/>
        <v>0</v>
      </c>
      <c r="J665" s="82"/>
      <c r="K665" s="29">
        <f t="shared" si="80"/>
        <v>0</v>
      </c>
      <c r="L665" s="82">
        <f aca="true" t="shared" si="86" ref="L665:L728">SUM(N665-J665)</f>
        <v>0</v>
      </c>
      <c r="M665" s="84">
        <f t="shared" si="82"/>
        <v>0</v>
      </c>
      <c r="N665" s="82"/>
      <c r="O665" s="84">
        <f t="shared" si="84"/>
        <v>0</v>
      </c>
      <c r="P665" s="85">
        <f aca="true" t="shared" si="87" ref="P665:P728">SUM(F665-N665)</f>
        <v>0</v>
      </c>
    </row>
    <row r="666" spans="1:16" ht="15" hidden="1">
      <c r="A666" s="79" t="s">
        <v>326</v>
      </c>
      <c r="B666" s="80" t="s">
        <v>223</v>
      </c>
      <c r="C666" s="91"/>
      <c r="D666" s="82"/>
      <c r="E666" s="82"/>
      <c r="F666" s="82">
        <f t="shared" si="83"/>
        <v>0</v>
      </c>
      <c r="G666" s="28">
        <f t="shared" si="85"/>
        <v>0</v>
      </c>
      <c r="H666" s="82"/>
      <c r="I666" s="83">
        <f t="shared" si="81"/>
        <v>0</v>
      </c>
      <c r="J666" s="82"/>
      <c r="K666" s="29">
        <f t="shared" si="80"/>
        <v>0</v>
      </c>
      <c r="L666" s="82">
        <f t="shared" si="86"/>
        <v>0</v>
      </c>
      <c r="M666" s="84">
        <f t="shared" si="82"/>
        <v>0</v>
      </c>
      <c r="N666" s="82"/>
      <c r="O666" s="84">
        <f t="shared" si="84"/>
        <v>0</v>
      </c>
      <c r="P666" s="85">
        <f t="shared" si="87"/>
        <v>0</v>
      </c>
    </row>
    <row r="667" spans="1:16" ht="15" hidden="1">
      <c r="A667" s="79" t="s">
        <v>327</v>
      </c>
      <c r="B667" s="80" t="s">
        <v>225</v>
      </c>
      <c r="C667" s="91"/>
      <c r="D667" s="82"/>
      <c r="E667" s="82"/>
      <c r="F667" s="82">
        <f t="shared" si="83"/>
        <v>0</v>
      </c>
      <c r="G667" s="28">
        <f t="shared" si="85"/>
        <v>0</v>
      </c>
      <c r="H667" s="82"/>
      <c r="I667" s="83">
        <f t="shared" si="81"/>
        <v>0</v>
      </c>
      <c r="J667" s="82"/>
      <c r="K667" s="29">
        <f t="shared" si="80"/>
        <v>0</v>
      </c>
      <c r="L667" s="82">
        <f t="shared" si="86"/>
        <v>0</v>
      </c>
      <c r="M667" s="84">
        <f t="shared" si="82"/>
        <v>0</v>
      </c>
      <c r="N667" s="82"/>
      <c r="O667" s="84">
        <f t="shared" si="84"/>
        <v>0</v>
      </c>
      <c r="P667" s="85">
        <f t="shared" si="87"/>
        <v>0</v>
      </c>
    </row>
    <row r="668" spans="1:16" ht="15" hidden="1">
      <c r="A668" s="79" t="s">
        <v>328</v>
      </c>
      <c r="B668" s="80" t="s">
        <v>227</v>
      </c>
      <c r="C668" s="91"/>
      <c r="D668" s="82"/>
      <c r="E668" s="82"/>
      <c r="F668" s="82">
        <f t="shared" si="83"/>
        <v>0</v>
      </c>
      <c r="G668" s="28">
        <f t="shared" si="85"/>
        <v>0</v>
      </c>
      <c r="H668" s="82"/>
      <c r="I668" s="83">
        <f t="shared" si="81"/>
        <v>0</v>
      </c>
      <c r="J668" s="82"/>
      <c r="K668" s="29">
        <f t="shared" si="80"/>
        <v>0</v>
      </c>
      <c r="L668" s="82">
        <f t="shared" si="86"/>
        <v>0</v>
      </c>
      <c r="M668" s="84">
        <f t="shared" si="82"/>
        <v>0</v>
      </c>
      <c r="N668" s="82"/>
      <c r="O668" s="84">
        <f t="shared" si="84"/>
        <v>0</v>
      </c>
      <c r="P668" s="85">
        <f t="shared" si="87"/>
        <v>0</v>
      </c>
    </row>
    <row r="669" spans="1:16" ht="15" hidden="1">
      <c r="A669" s="79" t="s">
        <v>329</v>
      </c>
      <c r="B669" s="80" t="s">
        <v>229</v>
      </c>
      <c r="C669" s="91"/>
      <c r="D669" s="82"/>
      <c r="E669" s="82"/>
      <c r="F669" s="82">
        <f t="shared" si="83"/>
        <v>0</v>
      </c>
      <c r="G669" s="28">
        <f t="shared" si="85"/>
        <v>0</v>
      </c>
      <c r="H669" s="82"/>
      <c r="I669" s="83">
        <f t="shared" si="81"/>
        <v>0</v>
      </c>
      <c r="J669" s="82"/>
      <c r="K669" s="29">
        <f t="shared" si="80"/>
        <v>0</v>
      </c>
      <c r="L669" s="82">
        <f t="shared" si="86"/>
        <v>0</v>
      </c>
      <c r="M669" s="84">
        <f t="shared" si="82"/>
        <v>0</v>
      </c>
      <c r="N669" s="82"/>
      <c r="O669" s="84">
        <f t="shared" si="84"/>
        <v>0</v>
      </c>
      <c r="P669" s="85">
        <f t="shared" si="87"/>
        <v>0</v>
      </c>
    </row>
    <row r="670" spans="1:16" ht="15" hidden="1">
      <c r="A670" s="79" t="s">
        <v>330</v>
      </c>
      <c r="B670" s="80" t="s">
        <v>231</v>
      </c>
      <c r="C670" s="91"/>
      <c r="D670" s="82"/>
      <c r="E670" s="82"/>
      <c r="F670" s="82">
        <f t="shared" si="83"/>
        <v>0</v>
      </c>
      <c r="G670" s="28">
        <f t="shared" si="85"/>
        <v>0</v>
      </c>
      <c r="H670" s="82"/>
      <c r="I670" s="83">
        <f t="shared" si="81"/>
        <v>0</v>
      </c>
      <c r="J670" s="82"/>
      <c r="K670" s="29">
        <f t="shared" si="80"/>
        <v>0</v>
      </c>
      <c r="L670" s="82">
        <f t="shared" si="86"/>
        <v>0</v>
      </c>
      <c r="M670" s="84">
        <f t="shared" si="82"/>
        <v>0</v>
      </c>
      <c r="N670" s="82"/>
      <c r="O670" s="84">
        <f t="shared" si="84"/>
        <v>0</v>
      </c>
      <c r="P670" s="85">
        <f t="shared" si="87"/>
        <v>0</v>
      </c>
    </row>
    <row r="671" spans="1:16" ht="15" hidden="1">
      <c r="A671" s="79" t="s">
        <v>331</v>
      </c>
      <c r="B671" s="80" t="s">
        <v>233</v>
      </c>
      <c r="C671" s="91"/>
      <c r="D671" s="82"/>
      <c r="E671" s="82"/>
      <c r="F671" s="82">
        <f t="shared" si="83"/>
        <v>0</v>
      </c>
      <c r="G671" s="28">
        <f t="shared" si="85"/>
        <v>0</v>
      </c>
      <c r="H671" s="82"/>
      <c r="I671" s="83">
        <f t="shared" si="81"/>
        <v>0</v>
      </c>
      <c r="J671" s="82"/>
      <c r="K671" s="29">
        <f t="shared" si="80"/>
        <v>0</v>
      </c>
      <c r="L671" s="82">
        <f t="shared" si="86"/>
        <v>0</v>
      </c>
      <c r="M671" s="84">
        <f t="shared" si="82"/>
        <v>0</v>
      </c>
      <c r="N671" s="82"/>
      <c r="O671" s="84">
        <f t="shared" si="84"/>
        <v>0</v>
      </c>
      <c r="P671" s="85">
        <f t="shared" si="87"/>
        <v>0</v>
      </c>
    </row>
    <row r="672" spans="1:16" ht="15" hidden="1">
      <c r="A672" s="79" t="s">
        <v>332</v>
      </c>
      <c r="B672" s="80" t="s">
        <v>235</v>
      </c>
      <c r="C672" s="91"/>
      <c r="D672" s="82"/>
      <c r="E672" s="82"/>
      <c r="F672" s="82">
        <f t="shared" si="83"/>
        <v>0</v>
      </c>
      <c r="G672" s="28">
        <f t="shared" si="85"/>
        <v>0</v>
      </c>
      <c r="H672" s="82"/>
      <c r="I672" s="83">
        <f t="shared" si="81"/>
        <v>0</v>
      </c>
      <c r="J672" s="82"/>
      <c r="K672" s="29">
        <f t="shared" si="80"/>
        <v>0</v>
      </c>
      <c r="L672" s="82">
        <f t="shared" si="86"/>
        <v>0</v>
      </c>
      <c r="M672" s="84">
        <f t="shared" si="82"/>
        <v>0</v>
      </c>
      <c r="N672" s="82"/>
      <c r="O672" s="84">
        <f t="shared" si="84"/>
        <v>0</v>
      </c>
      <c r="P672" s="85">
        <f t="shared" si="87"/>
        <v>0</v>
      </c>
    </row>
    <row r="673" spans="1:16" ht="15" hidden="1">
      <c r="A673" s="79" t="s">
        <v>333</v>
      </c>
      <c r="B673" s="80" t="s">
        <v>237</v>
      </c>
      <c r="C673" s="91"/>
      <c r="D673" s="82"/>
      <c r="E673" s="82"/>
      <c r="F673" s="82">
        <f t="shared" si="83"/>
        <v>0</v>
      </c>
      <c r="G673" s="28">
        <f t="shared" si="85"/>
        <v>0</v>
      </c>
      <c r="H673" s="82"/>
      <c r="I673" s="83">
        <f t="shared" si="81"/>
        <v>0</v>
      </c>
      <c r="J673" s="82"/>
      <c r="K673" s="29">
        <f t="shared" si="80"/>
        <v>0</v>
      </c>
      <c r="L673" s="82">
        <f t="shared" si="86"/>
        <v>0</v>
      </c>
      <c r="M673" s="84">
        <f t="shared" si="82"/>
        <v>0</v>
      </c>
      <c r="N673" s="82"/>
      <c r="O673" s="84">
        <f t="shared" si="84"/>
        <v>0</v>
      </c>
      <c r="P673" s="85">
        <f t="shared" si="87"/>
        <v>0</v>
      </c>
    </row>
    <row r="674" spans="1:16" ht="15" hidden="1">
      <c r="A674" s="79" t="s">
        <v>334</v>
      </c>
      <c r="B674" s="80" t="s">
        <v>239</v>
      </c>
      <c r="C674" s="91"/>
      <c r="D674" s="82"/>
      <c r="E674" s="82"/>
      <c r="F674" s="82">
        <f t="shared" si="83"/>
        <v>0</v>
      </c>
      <c r="G674" s="28">
        <f t="shared" si="85"/>
        <v>0</v>
      </c>
      <c r="H674" s="82"/>
      <c r="I674" s="83">
        <f t="shared" si="81"/>
        <v>0</v>
      </c>
      <c r="J674" s="82"/>
      <c r="K674" s="29">
        <f t="shared" si="80"/>
        <v>0</v>
      </c>
      <c r="L674" s="82">
        <f t="shared" si="86"/>
        <v>0</v>
      </c>
      <c r="M674" s="84">
        <f t="shared" si="82"/>
        <v>0</v>
      </c>
      <c r="N674" s="82"/>
      <c r="O674" s="84">
        <f t="shared" si="84"/>
        <v>0</v>
      </c>
      <c r="P674" s="85">
        <f t="shared" si="87"/>
        <v>0</v>
      </c>
    </row>
    <row r="675" spans="1:16" ht="15" hidden="1">
      <c r="A675" s="79" t="s">
        <v>335</v>
      </c>
      <c r="B675" s="80" t="s">
        <v>241</v>
      </c>
      <c r="C675" s="91"/>
      <c r="D675" s="82"/>
      <c r="E675" s="82"/>
      <c r="F675" s="82">
        <f t="shared" si="83"/>
        <v>0</v>
      </c>
      <c r="G675" s="28">
        <f t="shared" si="85"/>
        <v>0</v>
      </c>
      <c r="H675" s="82"/>
      <c r="I675" s="83">
        <f t="shared" si="81"/>
        <v>0</v>
      </c>
      <c r="J675" s="82"/>
      <c r="K675" s="29">
        <f t="shared" si="80"/>
        <v>0</v>
      </c>
      <c r="L675" s="82">
        <f t="shared" si="86"/>
        <v>0</v>
      </c>
      <c r="M675" s="84">
        <f t="shared" si="82"/>
        <v>0</v>
      </c>
      <c r="N675" s="82"/>
      <c r="O675" s="84">
        <f t="shared" si="84"/>
        <v>0</v>
      </c>
      <c r="P675" s="85">
        <f t="shared" si="87"/>
        <v>0</v>
      </c>
    </row>
    <row r="676" spans="1:16" ht="15" hidden="1">
      <c r="A676" s="79" t="s">
        <v>336</v>
      </c>
      <c r="B676" s="80" t="s">
        <v>243</v>
      </c>
      <c r="C676" s="91"/>
      <c r="D676" s="82">
        <f>SUM(D677:D679)</f>
        <v>0</v>
      </c>
      <c r="E676" s="82">
        <f>SUM(E677:E679)</f>
        <v>0</v>
      </c>
      <c r="F676" s="82">
        <f t="shared" si="83"/>
        <v>0</v>
      </c>
      <c r="G676" s="28">
        <f t="shared" si="85"/>
        <v>0</v>
      </c>
      <c r="H676" s="82">
        <f>SUM(H677:H679)</f>
        <v>0</v>
      </c>
      <c r="I676" s="83">
        <f t="shared" si="81"/>
        <v>0</v>
      </c>
      <c r="J676" s="82">
        <f>SUM(J677:J679)</f>
        <v>0</v>
      </c>
      <c r="K676" s="29">
        <f t="shared" si="80"/>
        <v>0</v>
      </c>
      <c r="L676" s="82">
        <f t="shared" si="86"/>
        <v>0</v>
      </c>
      <c r="M676" s="84">
        <f t="shared" si="82"/>
        <v>0</v>
      </c>
      <c r="N676" s="82">
        <f>SUM(N677:N679)</f>
        <v>0</v>
      </c>
      <c r="O676" s="84">
        <f t="shared" si="84"/>
        <v>0</v>
      </c>
      <c r="P676" s="85">
        <f t="shared" si="87"/>
        <v>0</v>
      </c>
    </row>
    <row r="677" spans="1:16" ht="15" hidden="1">
      <c r="A677" s="79" t="s">
        <v>337</v>
      </c>
      <c r="B677" s="80" t="s">
        <v>1117</v>
      </c>
      <c r="C677" s="91"/>
      <c r="D677" s="82"/>
      <c r="E677" s="82"/>
      <c r="F677" s="82">
        <f t="shared" si="83"/>
        <v>0</v>
      </c>
      <c r="G677" s="28">
        <f t="shared" si="85"/>
        <v>0</v>
      </c>
      <c r="H677" s="82"/>
      <c r="I677" s="83">
        <f t="shared" si="81"/>
        <v>0</v>
      </c>
      <c r="J677" s="82"/>
      <c r="K677" s="29">
        <f t="shared" si="80"/>
        <v>0</v>
      </c>
      <c r="L677" s="82">
        <f t="shared" si="86"/>
        <v>0</v>
      </c>
      <c r="M677" s="84">
        <f t="shared" si="82"/>
        <v>0</v>
      </c>
      <c r="N677" s="82"/>
      <c r="O677" s="84">
        <f t="shared" si="84"/>
        <v>0</v>
      </c>
      <c r="P677" s="85">
        <f t="shared" si="87"/>
        <v>0</v>
      </c>
    </row>
    <row r="678" spans="1:16" ht="15" hidden="1">
      <c r="A678" s="79" t="s">
        <v>338</v>
      </c>
      <c r="B678" s="80" t="s">
        <v>163</v>
      </c>
      <c r="C678" s="91"/>
      <c r="D678" s="82"/>
      <c r="E678" s="82"/>
      <c r="F678" s="82">
        <f t="shared" si="83"/>
        <v>0</v>
      </c>
      <c r="G678" s="28">
        <f t="shared" si="85"/>
        <v>0</v>
      </c>
      <c r="H678" s="82"/>
      <c r="I678" s="83">
        <f t="shared" si="81"/>
        <v>0</v>
      </c>
      <c r="J678" s="82"/>
      <c r="K678" s="29">
        <f t="shared" si="80"/>
        <v>0</v>
      </c>
      <c r="L678" s="82">
        <f t="shared" si="86"/>
        <v>0</v>
      </c>
      <c r="M678" s="84">
        <f t="shared" si="82"/>
        <v>0</v>
      </c>
      <c r="N678" s="82"/>
      <c r="O678" s="84">
        <f t="shared" si="84"/>
        <v>0</v>
      </c>
      <c r="P678" s="85">
        <f t="shared" si="87"/>
        <v>0</v>
      </c>
    </row>
    <row r="679" spans="1:16" ht="15" hidden="1">
      <c r="A679" s="79" t="s">
        <v>339</v>
      </c>
      <c r="B679" s="80" t="s">
        <v>247</v>
      </c>
      <c r="C679" s="91"/>
      <c r="D679" s="82"/>
      <c r="E679" s="82"/>
      <c r="F679" s="82">
        <f t="shared" si="83"/>
        <v>0</v>
      </c>
      <c r="G679" s="28">
        <f t="shared" si="85"/>
        <v>0</v>
      </c>
      <c r="H679" s="82"/>
      <c r="I679" s="83">
        <f t="shared" si="81"/>
        <v>0</v>
      </c>
      <c r="J679" s="82"/>
      <c r="K679" s="29">
        <f t="shared" si="80"/>
        <v>0</v>
      </c>
      <c r="L679" s="82">
        <f t="shared" si="86"/>
        <v>0</v>
      </c>
      <c r="M679" s="84">
        <f t="shared" si="82"/>
        <v>0</v>
      </c>
      <c r="N679" s="82"/>
      <c r="O679" s="84">
        <f t="shared" si="84"/>
        <v>0</v>
      </c>
      <c r="P679" s="85">
        <f t="shared" si="87"/>
        <v>0</v>
      </c>
    </row>
    <row r="680" spans="1:16" ht="22.5" hidden="1">
      <c r="A680" s="79" t="s">
        <v>340</v>
      </c>
      <c r="B680" s="90" t="s">
        <v>341</v>
      </c>
      <c r="C680" s="91"/>
      <c r="D680" s="82">
        <f>SUM(D681)</f>
        <v>0</v>
      </c>
      <c r="E680" s="82">
        <f>SUM(E681)</f>
        <v>0</v>
      </c>
      <c r="F680" s="82">
        <f t="shared" si="83"/>
        <v>0</v>
      </c>
      <c r="G680" s="28">
        <f t="shared" si="85"/>
        <v>0</v>
      </c>
      <c r="H680" s="82">
        <f>SUM(H681)</f>
        <v>0</v>
      </c>
      <c r="I680" s="83">
        <f t="shared" si="81"/>
        <v>0</v>
      </c>
      <c r="J680" s="82">
        <f>SUM(J681)</f>
        <v>0</v>
      </c>
      <c r="K680" s="29">
        <f t="shared" si="80"/>
        <v>0</v>
      </c>
      <c r="L680" s="82">
        <f t="shared" si="86"/>
        <v>0</v>
      </c>
      <c r="M680" s="84">
        <f t="shared" si="82"/>
        <v>0</v>
      </c>
      <c r="N680" s="82">
        <f>SUM(N681)</f>
        <v>0</v>
      </c>
      <c r="O680" s="84">
        <f t="shared" si="84"/>
        <v>0</v>
      </c>
      <c r="P680" s="85">
        <f t="shared" si="87"/>
        <v>0</v>
      </c>
    </row>
    <row r="681" spans="1:16" ht="15" hidden="1">
      <c r="A681" s="79" t="s">
        <v>342</v>
      </c>
      <c r="B681" s="90" t="s">
        <v>247</v>
      </c>
      <c r="C681" s="91"/>
      <c r="D681" s="82"/>
      <c r="E681" s="82"/>
      <c r="F681" s="82">
        <f t="shared" si="83"/>
        <v>0</v>
      </c>
      <c r="G681" s="28">
        <f t="shared" si="85"/>
        <v>0</v>
      </c>
      <c r="H681" s="82"/>
      <c r="I681" s="83">
        <f t="shared" si="81"/>
        <v>0</v>
      </c>
      <c r="J681" s="82"/>
      <c r="K681" s="29">
        <f t="shared" si="80"/>
        <v>0</v>
      </c>
      <c r="L681" s="82">
        <f t="shared" si="86"/>
        <v>0</v>
      </c>
      <c r="M681" s="84">
        <f t="shared" si="82"/>
        <v>0</v>
      </c>
      <c r="N681" s="82"/>
      <c r="O681" s="84">
        <f t="shared" si="84"/>
        <v>0</v>
      </c>
      <c r="P681" s="85">
        <f t="shared" si="87"/>
        <v>0</v>
      </c>
    </row>
    <row r="682" spans="1:16" ht="22.5" hidden="1">
      <c r="A682" s="71" t="s">
        <v>343</v>
      </c>
      <c r="B682" s="90" t="s">
        <v>344</v>
      </c>
      <c r="C682" s="91"/>
      <c r="D682" s="82"/>
      <c r="E682" s="82"/>
      <c r="F682" s="82">
        <f t="shared" si="83"/>
        <v>0</v>
      </c>
      <c r="G682" s="28">
        <f t="shared" si="85"/>
        <v>0</v>
      </c>
      <c r="H682" s="82"/>
      <c r="I682" s="83">
        <f t="shared" si="81"/>
        <v>0</v>
      </c>
      <c r="J682" s="82"/>
      <c r="K682" s="29">
        <f t="shared" si="80"/>
        <v>0</v>
      </c>
      <c r="L682" s="82">
        <f t="shared" si="86"/>
        <v>0</v>
      </c>
      <c r="M682" s="84">
        <f t="shared" si="82"/>
        <v>0</v>
      </c>
      <c r="N682" s="82"/>
      <c r="O682" s="84">
        <f t="shared" si="84"/>
        <v>0</v>
      </c>
      <c r="P682" s="85">
        <f t="shared" si="87"/>
        <v>0</v>
      </c>
    </row>
    <row r="683" spans="1:16" ht="15" hidden="1">
      <c r="A683" s="71" t="s">
        <v>345</v>
      </c>
      <c r="B683" s="72" t="s">
        <v>1178</v>
      </c>
      <c r="C683" s="92"/>
      <c r="D683" s="74"/>
      <c r="E683" s="74"/>
      <c r="F683" s="82">
        <f t="shared" si="83"/>
        <v>0</v>
      </c>
      <c r="G683" s="28">
        <f t="shared" si="85"/>
        <v>0</v>
      </c>
      <c r="H683" s="74"/>
      <c r="I683" s="83">
        <f t="shared" si="81"/>
        <v>0</v>
      </c>
      <c r="J683" s="74"/>
      <c r="K683" s="29">
        <f t="shared" si="80"/>
        <v>0</v>
      </c>
      <c r="L683" s="82">
        <f t="shared" si="86"/>
        <v>0</v>
      </c>
      <c r="M683" s="84">
        <f t="shared" si="82"/>
        <v>0</v>
      </c>
      <c r="N683" s="74"/>
      <c r="O683" s="84">
        <f t="shared" si="84"/>
        <v>0</v>
      </c>
      <c r="P683" s="85">
        <f t="shared" si="87"/>
        <v>0</v>
      </c>
    </row>
    <row r="684" spans="1:16" ht="15" hidden="1">
      <c r="A684" s="71" t="s">
        <v>346</v>
      </c>
      <c r="B684" s="72" t="s">
        <v>1107</v>
      </c>
      <c r="C684" s="92"/>
      <c r="D684" s="74"/>
      <c r="E684" s="74"/>
      <c r="F684" s="82">
        <f t="shared" si="83"/>
        <v>0</v>
      </c>
      <c r="G684" s="28">
        <f t="shared" si="85"/>
        <v>0</v>
      </c>
      <c r="H684" s="74"/>
      <c r="I684" s="83">
        <f t="shared" si="81"/>
        <v>0</v>
      </c>
      <c r="J684" s="74"/>
      <c r="K684" s="29">
        <f t="shared" si="80"/>
        <v>0</v>
      </c>
      <c r="L684" s="82">
        <f t="shared" si="86"/>
        <v>0</v>
      </c>
      <c r="M684" s="84">
        <f t="shared" si="82"/>
        <v>0</v>
      </c>
      <c r="N684" s="74"/>
      <c r="O684" s="84">
        <f t="shared" si="84"/>
        <v>0</v>
      </c>
      <c r="P684" s="85">
        <f t="shared" si="87"/>
        <v>0</v>
      </c>
    </row>
    <row r="685" spans="1:16" ht="15" hidden="1">
      <c r="A685" s="71" t="s">
        <v>347</v>
      </c>
      <c r="B685" s="72" t="s">
        <v>348</v>
      </c>
      <c r="C685" s="92"/>
      <c r="D685" s="74">
        <f>SUM(D686)</f>
        <v>0</v>
      </c>
      <c r="E685" s="74">
        <f>SUM(E686)</f>
        <v>0</v>
      </c>
      <c r="F685" s="82">
        <f t="shared" si="83"/>
        <v>0</v>
      </c>
      <c r="G685" s="28">
        <f t="shared" si="85"/>
        <v>0</v>
      </c>
      <c r="H685" s="74">
        <f>SUM(H686)</f>
        <v>0</v>
      </c>
      <c r="I685" s="83">
        <f t="shared" si="81"/>
        <v>0</v>
      </c>
      <c r="J685" s="74">
        <f>SUM(J686)</f>
        <v>0</v>
      </c>
      <c r="K685" s="29">
        <f t="shared" si="80"/>
        <v>0</v>
      </c>
      <c r="L685" s="82">
        <f t="shared" si="86"/>
        <v>0</v>
      </c>
      <c r="M685" s="84">
        <f t="shared" si="82"/>
        <v>0</v>
      </c>
      <c r="N685" s="74">
        <f>SUM(N686)</f>
        <v>0</v>
      </c>
      <c r="O685" s="84">
        <f t="shared" si="84"/>
        <v>0</v>
      </c>
      <c r="P685" s="85">
        <f t="shared" si="87"/>
        <v>0</v>
      </c>
    </row>
    <row r="686" spans="1:16" ht="33.75" hidden="1">
      <c r="A686" s="71" t="s">
        <v>349</v>
      </c>
      <c r="B686" s="72" t="s">
        <v>1214</v>
      </c>
      <c r="C686" s="92"/>
      <c r="D686" s="74">
        <f>SUM(D687+D737+D774+D795)</f>
        <v>0</v>
      </c>
      <c r="E686" s="74">
        <f>SUM(E687+E737+E774+E795)</f>
        <v>0</v>
      </c>
      <c r="F686" s="82">
        <f t="shared" si="83"/>
        <v>0</v>
      </c>
      <c r="G686" s="28">
        <f t="shared" si="85"/>
        <v>0</v>
      </c>
      <c r="H686" s="74">
        <f>SUM(H687+H737+H774+H795)</f>
        <v>0</v>
      </c>
      <c r="I686" s="83">
        <f t="shared" si="81"/>
        <v>0</v>
      </c>
      <c r="J686" s="74">
        <f>SUM(J687+J737+J774+J795)</f>
        <v>0</v>
      </c>
      <c r="K686" s="29">
        <f t="shared" si="80"/>
        <v>0</v>
      </c>
      <c r="L686" s="82">
        <f t="shared" si="86"/>
        <v>0</v>
      </c>
      <c r="M686" s="84">
        <f t="shared" si="82"/>
        <v>0</v>
      </c>
      <c r="N686" s="74">
        <f>SUM(N687+N737+N774+N795)</f>
        <v>0</v>
      </c>
      <c r="O686" s="84">
        <f t="shared" si="84"/>
        <v>0</v>
      </c>
      <c r="P686" s="85">
        <f t="shared" si="87"/>
        <v>0</v>
      </c>
    </row>
    <row r="687" spans="1:16" ht="15" hidden="1">
      <c r="A687" s="71" t="s">
        <v>350</v>
      </c>
      <c r="B687" s="72" t="s">
        <v>1216</v>
      </c>
      <c r="C687" s="92"/>
      <c r="D687" s="74">
        <f>SUM(D688+D692+D712+D717+D729+D732+D734)</f>
        <v>0</v>
      </c>
      <c r="E687" s="74">
        <f>SUM(E688+E692+E712+E717+E729+E732+E734)</f>
        <v>0</v>
      </c>
      <c r="F687" s="82">
        <f t="shared" si="83"/>
        <v>0</v>
      </c>
      <c r="G687" s="28">
        <f t="shared" si="85"/>
        <v>0</v>
      </c>
      <c r="H687" s="74">
        <f>SUM(H688+H692+H712+H717+H729+H732+H734)</f>
        <v>0</v>
      </c>
      <c r="I687" s="83">
        <f t="shared" si="81"/>
        <v>0</v>
      </c>
      <c r="J687" s="74">
        <f>SUM(J688+J692+J712+J717+J729+J732+J734)</f>
        <v>0</v>
      </c>
      <c r="K687" s="29">
        <f t="shared" si="80"/>
        <v>0</v>
      </c>
      <c r="L687" s="82">
        <f t="shared" si="86"/>
        <v>0</v>
      </c>
      <c r="M687" s="84">
        <f t="shared" si="82"/>
        <v>0</v>
      </c>
      <c r="N687" s="74">
        <f>SUM(N688+N692+N712+N717+N729+N732+N734)</f>
        <v>0</v>
      </c>
      <c r="O687" s="84">
        <f t="shared" si="84"/>
        <v>0</v>
      </c>
      <c r="P687" s="85">
        <f t="shared" si="87"/>
        <v>0</v>
      </c>
    </row>
    <row r="688" spans="1:16" ht="15" hidden="1">
      <c r="A688" s="79" t="s">
        <v>351</v>
      </c>
      <c r="B688" s="80" t="s">
        <v>1218</v>
      </c>
      <c r="C688" s="91"/>
      <c r="D688" s="82">
        <f>SUM(D689:D691)</f>
        <v>0</v>
      </c>
      <c r="E688" s="82">
        <f>SUM(E689:E691)</f>
        <v>0</v>
      </c>
      <c r="F688" s="82">
        <f t="shared" si="83"/>
        <v>0</v>
      </c>
      <c r="G688" s="28">
        <f t="shared" si="85"/>
        <v>0</v>
      </c>
      <c r="H688" s="82">
        <f>SUM(H689:H691)</f>
        <v>0</v>
      </c>
      <c r="I688" s="83">
        <f t="shared" si="81"/>
        <v>0</v>
      </c>
      <c r="J688" s="82">
        <f>SUM(J689:J691)</f>
        <v>0</v>
      </c>
      <c r="K688" s="29">
        <f t="shared" si="80"/>
        <v>0</v>
      </c>
      <c r="L688" s="82">
        <f t="shared" si="86"/>
        <v>0</v>
      </c>
      <c r="M688" s="84">
        <f t="shared" si="82"/>
        <v>0</v>
      </c>
      <c r="N688" s="82">
        <f>SUM(N689:N691)</f>
        <v>0</v>
      </c>
      <c r="O688" s="84">
        <f t="shared" si="84"/>
        <v>0</v>
      </c>
      <c r="P688" s="85">
        <f t="shared" si="87"/>
        <v>0</v>
      </c>
    </row>
    <row r="689" spans="1:16" ht="22.5" hidden="1">
      <c r="A689" s="79" t="s">
        <v>1221</v>
      </c>
      <c r="B689" s="80" t="s">
        <v>1222</v>
      </c>
      <c r="C689" s="91"/>
      <c r="D689" s="82"/>
      <c r="E689" s="82"/>
      <c r="F689" s="82">
        <f t="shared" si="83"/>
        <v>0</v>
      </c>
      <c r="G689" s="28">
        <f t="shared" si="85"/>
        <v>0</v>
      </c>
      <c r="H689" s="82"/>
      <c r="I689" s="83">
        <f t="shared" si="81"/>
        <v>0</v>
      </c>
      <c r="J689" s="82"/>
      <c r="K689" s="29">
        <f t="shared" si="80"/>
        <v>0</v>
      </c>
      <c r="L689" s="82">
        <f t="shared" si="86"/>
        <v>0</v>
      </c>
      <c r="M689" s="84">
        <f t="shared" si="82"/>
        <v>0</v>
      </c>
      <c r="N689" s="82"/>
      <c r="O689" s="84">
        <f t="shared" si="84"/>
        <v>0</v>
      </c>
      <c r="P689" s="85">
        <f t="shared" si="87"/>
        <v>0</v>
      </c>
    </row>
    <row r="690" spans="1:16" ht="22.5" hidden="1">
      <c r="A690" s="79" t="s">
        <v>1233</v>
      </c>
      <c r="B690" s="80" t="s">
        <v>1234</v>
      </c>
      <c r="C690" s="91"/>
      <c r="D690" s="82"/>
      <c r="E690" s="82"/>
      <c r="F690" s="82">
        <f t="shared" si="83"/>
        <v>0</v>
      </c>
      <c r="G690" s="28">
        <f t="shared" si="85"/>
        <v>0</v>
      </c>
      <c r="H690" s="82"/>
      <c r="I690" s="83">
        <f t="shared" si="81"/>
        <v>0</v>
      </c>
      <c r="J690" s="82"/>
      <c r="K690" s="29">
        <f t="shared" si="80"/>
        <v>0</v>
      </c>
      <c r="L690" s="82">
        <f t="shared" si="86"/>
        <v>0</v>
      </c>
      <c r="M690" s="84">
        <f t="shared" si="82"/>
        <v>0</v>
      </c>
      <c r="N690" s="82"/>
      <c r="O690" s="84">
        <f t="shared" si="84"/>
        <v>0</v>
      </c>
      <c r="P690" s="85">
        <f t="shared" si="87"/>
        <v>0</v>
      </c>
    </row>
    <row r="691" spans="1:16" ht="22.5" hidden="1">
      <c r="A691" s="79" t="s">
        <v>1235</v>
      </c>
      <c r="B691" s="80" t="s">
        <v>1236</v>
      </c>
      <c r="C691" s="91"/>
      <c r="D691" s="82"/>
      <c r="E691" s="82"/>
      <c r="F691" s="82">
        <f t="shared" si="83"/>
        <v>0</v>
      </c>
      <c r="G691" s="28">
        <f t="shared" si="85"/>
        <v>0</v>
      </c>
      <c r="H691" s="82"/>
      <c r="I691" s="83">
        <f t="shared" si="81"/>
        <v>0</v>
      </c>
      <c r="J691" s="82"/>
      <c r="K691" s="29">
        <f t="shared" si="80"/>
        <v>0</v>
      </c>
      <c r="L691" s="82">
        <f t="shared" si="86"/>
        <v>0</v>
      </c>
      <c r="M691" s="84">
        <f t="shared" si="82"/>
        <v>0</v>
      </c>
      <c r="N691" s="82"/>
      <c r="O691" s="84">
        <f t="shared" si="84"/>
        <v>0</v>
      </c>
      <c r="P691" s="85">
        <f t="shared" si="87"/>
        <v>0</v>
      </c>
    </row>
    <row r="692" spans="1:16" ht="22.5" hidden="1">
      <c r="A692" s="71" t="s">
        <v>1237</v>
      </c>
      <c r="B692" s="72" t="s">
        <v>1238</v>
      </c>
      <c r="C692" s="92"/>
      <c r="D692" s="74">
        <f>SUM(D693:D711)-D703</f>
        <v>0</v>
      </c>
      <c r="E692" s="74">
        <f>SUM(E693:E711)-E703</f>
        <v>0</v>
      </c>
      <c r="F692" s="74">
        <f t="shared" si="83"/>
        <v>0</v>
      </c>
      <c r="G692" s="28">
        <f t="shared" si="85"/>
        <v>0</v>
      </c>
      <c r="H692" s="74">
        <f>SUM(H693:H711)-H703</f>
        <v>0</v>
      </c>
      <c r="I692" s="83">
        <f t="shared" si="81"/>
        <v>0</v>
      </c>
      <c r="J692" s="74">
        <f>SUM(J693:J711)-J703</f>
        <v>0</v>
      </c>
      <c r="K692" s="29">
        <f t="shared" si="80"/>
        <v>0</v>
      </c>
      <c r="L692" s="82">
        <f t="shared" si="86"/>
        <v>0</v>
      </c>
      <c r="M692" s="84">
        <f t="shared" si="82"/>
        <v>0</v>
      </c>
      <c r="N692" s="74">
        <f>SUM(N693:N711)-N703</f>
        <v>0</v>
      </c>
      <c r="O692" s="84">
        <f t="shared" si="84"/>
        <v>0</v>
      </c>
      <c r="P692" s="85">
        <f t="shared" si="87"/>
        <v>0</v>
      </c>
    </row>
    <row r="693" spans="1:16" ht="22.5" hidden="1">
      <c r="A693" s="79" t="s">
        <v>1241</v>
      </c>
      <c r="B693" s="80" t="s">
        <v>1242</v>
      </c>
      <c r="C693" s="91"/>
      <c r="D693" s="82"/>
      <c r="E693" s="82"/>
      <c r="F693" s="82">
        <f t="shared" si="83"/>
        <v>0</v>
      </c>
      <c r="G693" s="28">
        <f t="shared" si="85"/>
        <v>0</v>
      </c>
      <c r="H693" s="82"/>
      <c r="I693" s="83">
        <f t="shared" si="81"/>
        <v>0</v>
      </c>
      <c r="J693" s="82"/>
      <c r="K693" s="29">
        <f t="shared" si="80"/>
        <v>0</v>
      </c>
      <c r="L693" s="82">
        <f t="shared" si="86"/>
        <v>0</v>
      </c>
      <c r="M693" s="84">
        <f t="shared" si="82"/>
        <v>0</v>
      </c>
      <c r="N693" s="82"/>
      <c r="O693" s="84">
        <f t="shared" si="84"/>
        <v>0</v>
      </c>
      <c r="P693" s="85">
        <f t="shared" si="87"/>
        <v>0</v>
      </c>
    </row>
    <row r="694" spans="1:16" ht="22.5" hidden="1">
      <c r="A694" s="79" t="s">
        <v>1251</v>
      </c>
      <c r="B694" s="80" t="s">
        <v>1252</v>
      </c>
      <c r="C694" s="91"/>
      <c r="D694" s="82"/>
      <c r="E694" s="82"/>
      <c r="F694" s="82">
        <f t="shared" si="83"/>
        <v>0</v>
      </c>
      <c r="G694" s="28">
        <f t="shared" si="85"/>
        <v>0</v>
      </c>
      <c r="H694" s="82"/>
      <c r="I694" s="83">
        <f t="shared" si="81"/>
        <v>0</v>
      </c>
      <c r="J694" s="82"/>
      <c r="K694" s="29">
        <f t="shared" si="80"/>
        <v>0</v>
      </c>
      <c r="L694" s="82">
        <f t="shared" si="86"/>
        <v>0</v>
      </c>
      <c r="M694" s="84">
        <f t="shared" si="82"/>
        <v>0</v>
      </c>
      <c r="N694" s="82"/>
      <c r="O694" s="84">
        <f t="shared" si="84"/>
        <v>0</v>
      </c>
      <c r="P694" s="85">
        <f t="shared" si="87"/>
        <v>0</v>
      </c>
    </row>
    <row r="695" spans="1:16" ht="15" hidden="1">
      <c r="A695" s="79" t="s">
        <v>1253</v>
      </c>
      <c r="B695" s="80" t="s">
        <v>1254</v>
      </c>
      <c r="C695" s="91"/>
      <c r="D695" s="82"/>
      <c r="E695" s="82"/>
      <c r="F695" s="82">
        <f t="shared" si="83"/>
        <v>0</v>
      </c>
      <c r="G695" s="28">
        <f t="shared" si="85"/>
        <v>0</v>
      </c>
      <c r="H695" s="82"/>
      <c r="I695" s="83">
        <f t="shared" si="81"/>
        <v>0</v>
      </c>
      <c r="J695" s="82"/>
      <c r="K695" s="29">
        <f t="shared" si="80"/>
        <v>0</v>
      </c>
      <c r="L695" s="82">
        <f t="shared" si="86"/>
        <v>0</v>
      </c>
      <c r="M695" s="84">
        <f t="shared" si="82"/>
        <v>0</v>
      </c>
      <c r="N695" s="82"/>
      <c r="O695" s="84">
        <f t="shared" si="84"/>
        <v>0</v>
      </c>
      <c r="P695" s="85">
        <f t="shared" si="87"/>
        <v>0</v>
      </c>
    </row>
    <row r="696" spans="1:16" ht="22.5" hidden="1">
      <c r="A696" s="79" t="s">
        <v>1257</v>
      </c>
      <c r="B696" s="80" t="s">
        <v>1258</v>
      </c>
      <c r="C696" s="91"/>
      <c r="D696" s="82"/>
      <c r="E696" s="82"/>
      <c r="F696" s="82">
        <f t="shared" si="83"/>
        <v>0</v>
      </c>
      <c r="G696" s="28">
        <f t="shared" si="85"/>
        <v>0</v>
      </c>
      <c r="H696" s="82"/>
      <c r="I696" s="83">
        <f t="shared" si="81"/>
        <v>0</v>
      </c>
      <c r="J696" s="82"/>
      <c r="K696" s="29">
        <f t="shared" si="80"/>
        <v>0</v>
      </c>
      <c r="L696" s="82">
        <f t="shared" si="86"/>
        <v>0</v>
      </c>
      <c r="M696" s="84">
        <f t="shared" si="82"/>
        <v>0</v>
      </c>
      <c r="N696" s="82"/>
      <c r="O696" s="84">
        <f t="shared" si="84"/>
        <v>0</v>
      </c>
      <c r="P696" s="85">
        <f t="shared" si="87"/>
        <v>0</v>
      </c>
    </row>
    <row r="697" spans="1:16" ht="15" hidden="1">
      <c r="A697" s="79" t="s">
        <v>1259</v>
      </c>
      <c r="B697" s="80" t="s">
        <v>1260</v>
      </c>
      <c r="C697" s="91"/>
      <c r="D697" s="82"/>
      <c r="E697" s="82"/>
      <c r="F697" s="82">
        <f t="shared" si="83"/>
        <v>0</v>
      </c>
      <c r="G697" s="28">
        <f t="shared" si="85"/>
        <v>0</v>
      </c>
      <c r="H697" s="82"/>
      <c r="I697" s="83">
        <f t="shared" si="81"/>
        <v>0</v>
      </c>
      <c r="J697" s="82"/>
      <c r="K697" s="29">
        <f t="shared" si="80"/>
        <v>0</v>
      </c>
      <c r="L697" s="82">
        <f t="shared" si="86"/>
        <v>0</v>
      </c>
      <c r="M697" s="84">
        <f t="shared" si="82"/>
        <v>0</v>
      </c>
      <c r="N697" s="82"/>
      <c r="O697" s="84">
        <f t="shared" si="84"/>
        <v>0</v>
      </c>
      <c r="P697" s="85">
        <f t="shared" si="87"/>
        <v>0</v>
      </c>
    </row>
    <row r="698" spans="1:16" ht="33.75" hidden="1">
      <c r="A698" s="79" t="s">
        <v>1261</v>
      </c>
      <c r="B698" s="80" t="s">
        <v>1262</v>
      </c>
      <c r="C698" s="91"/>
      <c r="D698" s="82"/>
      <c r="E698" s="82"/>
      <c r="F698" s="82">
        <f t="shared" si="83"/>
        <v>0</v>
      </c>
      <c r="G698" s="28">
        <f t="shared" si="85"/>
        <v>0</v>
      </c>
      <c r="H698" s="82"/>
      <c r="I698" s="83">
        <f t="shared" si="81"/>
        <v>0</v>
      </c>
      <c r="J698" s="82"/>
      <c r="K698" s="29">
        <f t="shared" si="80"/>
        <v>0</v>
      </c>
      <c r="L698" s="82">
        <f t="shared" si="86"/>
        <v>0</v>
      </c>
      <c r="M698" s="84">
        <f t="shared" si="82"/>
        <v>0</v>
      </c>
      <c r="N698" s="82"/>
      <c r="O698" s="84">
        <f t="shared" si="84"/>
        <v>0</v>
      </c>
      <c r="P698" s="85">
        <f t="shared" si="87"/>
        <v>0</v>
      </c>
    </row>
    <row r="699" spans="1:16" ht="33.75" hidden="1">
      <c r="A699" s="79" t="s">
        <v>1263</v>
      </c>
      <c r="B699" s="80" t="s">
        <v>1264</v>
      </c>
      <c r="C699" s="91"/>
      <c r="D699" s="82"/>
      <c r="E699" s="82"/>
      <c r="F699" s="82">
        <f t="shared" si="83"/>
        <v>0</v>
      </c>
      <c r="G699" s="28">
        <f t="shared" si="85"/>
        <v>0</v>
      </c>
      <c r="H699" s="82"/>
      <c r="I699" s="83">
        <f t="shared" si="81"/>
        <v>0</v>
      </c>
      <c r="J699" s="82"/>
      <c r="K699" s="29">
        <f t="shared" si="80"/>
        <v>0</v>
      </c>
      <c r="L699" s="82">
        <f t="shared" si="86"/>
        <v>0</v>
      </c>
      <c r="M699" s="84">
        <f t="shared" si="82"/>
        <v>0</v>
      </c>
      <c r="N699" s="82"/>
      <c r="O699" s="84">
        <f t="shared" si="84"/>
        <v>0</v>
      </c>
      <c r="P699" s="85">
        <f t="shared" si="87"/>
        <v>0</v>
      </c>
    </row>
    <row r="700" spans="1:16" ht="33.75" hidden="1">
      <c r="A700" s="79" t="s">
        <v>1265</v>
      </c>
      <c r="B700" s="80" t="s">
        <v>1266</v>
      </c>
      <c r="C700" s="91"/>
      <c r="D700" s="82"/>
      <c r="E700" s="82"/>
      <c r="F700" s="82">
        <f t="shared" si="83"/>
        <v>0</v>
      </c>
      <c r="G700" s="28">
        <f t="shared" si="85"/>
        <v>0</v>
      </c>
      <c r="H700" s="82"/>
      <c r="I700" s="83">
        <f t="shared" si="81"/>
        <v>0</v>
      </c>
      <c r="J700" s="82"/>
      <c r="K700" s="29">
        <f t="shared" si="80"/>
        <v>0</v>
      </c>
      <c r="L700" s="82">
        <f t="shared" si="86"/>
        <v>0</v>
      </c>
      <c r="M700" s="84">
        <f t="shared" si="82"/>
        <v>0</v>
      </c>
      <c r="N700" s="82"/>
      <c r="O700" s="84">
        <f t="shared" si="84"/>
        <v>0</v>
      </c>
      <c r="P700" s="85">
        <f t="shared" si="87"/>
        <v>0</v>
      </c>
    </row>
    <row r="701" spans="1:16" ht="33.75" hidden="1">
      <c r="A701" s="79" t="s">
        <v>1267</v>
      </c>
      <c r="B701" s="80" t="s">
        <v>1268</v>
      </c>
      <c r="C701" s="91"/>
      <c r="D701" s="82"/>
      <c r="E701" s="82"/>
      <c r="F701" s="82">
        <f t="shared" si="83"/>
        <v>0</v>
      </c>
      <c r="G701" s="28">
        <f t="shared" si="85"/>
        <v>0</v>
      </c>
      <c r="H701" s="82"/>
      <c r="I701" s="83">
        <f t="shared" si="81"/>
        <v>0</v>
      </c>
      <c r="J701" s="82"/>
      <c r="K701" s="29">
        <f t="shared" si="80"/>
        <v>0</v>
      </c>
      <c r="L701" s="82">
        <f t="shared" si="86"/>
        <v>0</v>
      </c>
      <c r="M701" s="84">
        <f t="shared" si="82"/>
        <v>0</v>
      </c>
      <c r="N701" s="82"/>
      <c r="O701" s="84">
        <f t="shared" si="84"/>
        <v>0</v>
      </c>
      <c r="P701" s="85">
        <f t="shared" si="87"/>
        <v>0</v>
      </c>
    </row>
    <row r="702" spans="1:16" ht="22.5" hidden="1">
      <c r="A702" s="79" t="s">
        <v>1286</v>
      </c>
      <c r="B702" s="80" t="s">
        <v>1287</v>
      </c>
      <c r="C702" s="91"/>
      <c r="D702" s="82"/>
      <c r="E702" s="82"/>
      <c r="F702" s="82">
        <f t="shared" si="83"/>
        <v>0</v>
      </c>
      <c r="G702" s="28">
        <f t="shared" si="85"/>
        <v>0</v>
      </c>
      <c r="H702" s="82"/>
      <c r="I702" s="83">
        <f t="shared" si="81"/>
        <v>0</v>
      </c>
      <c r="J702" s="82"/>
      <c r="K702" s="29">
        <f t="shared" si="80"/>
        <v>0</v>
      </c>
      <c r="L702" s="82">
        <f t="shared" si="86"/>
        <v>0</v>
      </c>
      <c r="M702" s="84">
        <f t="shared" si="82"/>
        <v>0</v>
      </c>
      <c r="N702" s="82"/>
      <c r="O702" s="84">
        <f t="shared" si="84"/>
        <v>0</v>
      </c>
      <c r="P702" s="85">
        <f t="shared" si="87"/>
        <v>0</v>
      </c>
    </row>
    <row r="703" spans="1:16" ht="15" hidden="1">
      <c r="A703" s="79" t="s">
        <v>1292</v>
      </c>
      <c r="B703" s="80" t="s">
        <v>1293</v>
      </c>
      <c r="C703" s="91"/>
      <c r="D703" s="82">
        <f>SUM(D704:D706)</f>
        <v>0</v>
      </c>
      <c r="E703" s="82">
        <f>SUM(E704:E706)</f>
        <v>0</v>
      </c>
      <c r="F703" s="82">
        <f t="shared" si="83"/>
        <v>0</v>
      </c>
      <c r="G703" s="28">
        <f t="shared" si="85"/>
        <v>0</v>
      </c>
      <c r="H703" s="82">
        <f>SUM(H704:H706)</f>
        <v>0</v>
      </c>
      <c r="I703" s="83">
        <f t="shared" si="81"/>
        <v>0</v>
      </c>
      <c r="J703" s="82">
        <f>SUM(J704:J706)</f>
        <v>0</v>
      </c>
      <c r="K703" s="29">
        <f t="shared" si="80"/>
        <v>0</v>
      </c>
      <c r="L703" s="82">
        <f t="shared" si="86"/>
        <v>0</v>
      </c>
      <c r="M703" s="84">
        <f t="shared" si="82"/>
        <v>0</v>
      </c>
      <c r="N703" s="82">
        <f>SUM(N704:N706)</f>
        <v>0</v>
      </c>
      <c r="O703" s="84">
        <f t="shared" si="84"/>
        <v>0</v>
      </c>
      <c r="P703" s="85">
        <f t="shared" si="87"/>
        <v>0</v>
      </c>
    </row>
    <row r="704" spans="1:16" ht="15" hidden="1">
      <c r="A704" s="79" t="s">
        <v>1294</v>
      </c>
      <c r="B704" s="80" t="s">
        <v>714</v>
      </c>
      <c r="C704" s="91"/>
      <c r="D704" s="82"/>
      <c r="E704" s="82"/>
      <c r="F704" s="82">
        <f t="shared" si="83"/>
        <v>0</v>
      </c>
      <c r="G704" s="28">
        <f t="shared" si="85"/>
        <v>0</v>
      </c>
      <c r="H704" s="82"/>
      <c r="I704" s="83">
        <f t="shared" si="81"/>
        <v>0</v>
      </c>
      <c r="J704" s="82"/>
      <c r="K704" s="29">
        <f t="shared" si="80"/>
        <v>0</v>
      </c>
      <c r="L704" s="82">
        <f t="shared" si="86"/>
        <v>0</v>
      </c>
      <c r="M704" s="84">
        <f t="shared" si="82"/>
        <v>0</v>
      </c>
      <c r="N704" s="82"/>
      <c r="O704" s="84">
        <f t="shared" si="84"/>
        <v>0</v>
      </c>
      <c r="P704" s="85">
        <f t="shared" si="87"/>
        <v>0</v>
      </c>
    </row>
    <row r="705" spans="1:16" ht="15" hidden="1">
      <c r="A705" s="79" t="s">
        <v>1295</v>
      </c>
      <c r="B705" s="80" t="s">
        <v>1296</v>
      </c>
      <c r="C705" s="91"/>
      <c r="D705" s="82"/>
      <c r="E705" s="82"/>
      <c r="F705" s="82">
        <f t="shared" si="83"/>
        <v>0</v>
      </c>
      <c r="G705" s="28">
        <f t="shared" si="85"/>
        <v>0</v>
      </c>
      <c r="H705" s="82"/>
      <c r="I705" s="83">
        <f t="shared" si="81"/>
        <v>0</v>
      </c>
      <c r="J705" s="82"/>
      <c r="K705" s="29">
        <f t="shared" si="80"/>
        <v>0</v>
      </c>
      <c r="L705" s="82">
        <f t="shared" si="86"/>
        <v>0</v>
      </c>
      <c r="M705" s="84">
        <f t="shared" si="82"/>
        <v>0</v>
      </c>
      <c r="N705" s="82"/>
      <c r="O705" s="84">
        <f t="shared" si="84"/>
        <v>0</v>
      </c>
      <c r="P705" s="85">
        <f t="shared" si="87"/>
        <v>0</v>
      </c>
    </row>
    <row r="706" spans="1:16" ht="15" hidden="1">
      <c r="A706" s="79" t="s">
        <v>1297</v>
      </c>
      <c r="B706" s="80" t="s">
        <v>1298</v>
      </c>
      <c r="C706" s="91"/>
      <c r="D706" s="82"/>
      <c r="E706" s="82"/>
      <c r="F706" s="82">
        <f t="shared" si="83"/>
        <v>0</v>
      </c>
      <c r="G706" s="28">
        <f t="shared" si="85"/>
        <v>0</v>
      </c>
      <c r="H706" s="82"/>
      <c r="I706" s="83">
        <f t="shared" si="81"/>
        <v>0</v>
      </c>
      <c r="J706" s="82"/>
      <c r="K706" s="29">
        <f t="shared" si="80"/>
        <v>0</v>
      </c>
      <c r="L706" s="82">
        <f t="shared" si="86"/>
        <v>0</v>
      </c>
      <c r="M706" s="84">
        <f t="shared" si="82"/>
        <v>0</v>
      </c>
      <c r="N706" s="82"/>
      <c r="O706" s="84">
        <f t="shared" si="84"/>
        <v>0</v>
      </c>
      <c r="P706" s="85">
        <f t="shared" si="87"/>
        <v>0</v>
      </c>
    </row>
    <row r="707" spans="1:16" ht="15" hidden="1">
      <c r="A707" s="79" t="s">
        <v>1299</v>
      </c>
      <c r="B707" s="80" t="s">
        <v>1300</v>
      </c>
      <c r="C707" s="91"/>
      <c r="D707" s="82"/>
      <c r="E707" s="82"/>
      <c r="F707" s="82">
        <f t="shared" si="83"/>
        <v>0</v>
      </c>
      <c r="G707" s="28">
        <f t="shared" si="85"/>
        <v>0</v>
      </c>
      <c r="H707" s="82"/>
      <c r="I707" s="83">
        <f t="shared" si="81"/>
        <v>0</v>
      </c>
      <c r="J707" s="82"/>
      <c r="K707" s="29">
        <f t="shared" si="80"/>
        <v>0</v>
      </c>
      <c r="L707" s="82">
        <f t="shared" si="86"/>
        <v>0</v>
      </c>
      <c r="M707" s="84">
        <f t="shared" si="82"/>
        <v>0</v>
      </c>
      <c r="N707" s="82"/>
      <c r="O707" s="84">
        <f t="shared" si="84"/>
        <v>0</v>
      </c>
      <c r="P707" s="85">
        <f t="shared" si="87"/>
        <v>0</v>
      </c>
    </row>
    <row r="708" spans="1:16" ht="22.5" hidden="1">
      <c r="A708" s="79" t="s">
        <v>1301</v>
      </c>
      <c r="B708" s="80" t="s">
        <v>1302</v>
      </c>
      <c r="C708" s="91"/>
      <c r="D708" s="82"/>
      <c r="E708" s="82"/>
      <c r="F708" s="82">
        <f t="shared" si="83"/>
        <v>0</v>
      </c>
      <c r="G708" s="28">
        <f t="shared" si="85"/>
        <v>0</v>
      </c>
      <c r="H708" s="82"/>
      <c r="I708" s="83">
        <f t="shared" si="81"/>
        <v>0</v>
      </c>
      <c r="J708" s="82"/>
      <c r="K708" s="29">
        <f t="shared" si="80"/>
        <v>0</v>
      </c>
      <c r="L708" s="82">
        <f t="shared" si="86"/>
        <v>0</v>
      </c>
      <c r="M708" s="84">
        <f t="shared" si="82"/>
        <v>0</v>
      </c>
      <c r="N708" s="82"/>
      <c r="O708" s="84">
        <f t="shared" si="84"/>
        <v>0</v>
      </c>
      <c r="P708" s="85">
        <f t="shared" si="87"/>
        <v>0</v>
      </c>
    </row>
    <row r="709" spans="1:16" ht="22.5" hidden="1">
      <c r="A709" s="79" t="s">
        <v>1303</v>
      </c>
      <c r="B709" s="80" t="s">
        <v>1304</v>
      </c>
      <c r="C709" s="91"/>
      <c r="D709" s="82"/>
      <c r="E709" s="82"/>
      <c r="F709" s="82">
        <f t="shared" si="83"/>
        <v>0</v>
      </c>
      <c r="G709" s="28">
        <f t="shared" si="85"/>
        <v>0</v>
      </c>
      <c r="H709" s="82"/>
      <c r="I709" s="83">
        <f t="shared" si="81"/>
        <v>0</v>
      </c>
      <c r="J709" s="82"/>
      <c r="K709" s="29">
        <f t="shared" si="80"/>
        <v>0</v>
      </c>
      <c r="L709" s="82">
        <f t="shared" si="86"/>
        <v>0</v>
      </c>
      <c r="M709" s="84">
        <f t="shared" si="82"/>
        <v>0</v>
      </c>
      <c r="N709" s="82"/>
      <c r="O709" s="84">
        <f t="shared" si="84"/>
        <v>0</v>
      </c>
      <c r="P709" s="85">
        <f t="shared" si="87"/>
        <v>0</v>
      </c>
    </row>
    <row r="710" spans="1:16" ht="15" hidden="1">
      <c r="A710" s="79" t="s">
        <v>1309</v>
      </c>
      <c r="B710" s="80" t="s">
        <v>1310</v>
      </c>
      <c r="C710" s="91"/>
      <c r="D710" s="82"/>
      <c r="E710" s="82"/>
      <c r="F710" s="82">
        <f t="shared" si="83"/>
        <v>0</v>
      </c>
      <c r="G710" s="28">
        <f t="shared" si="85"/>
        <v>0</v>
      </c>
      <c r="H710" s="82"/>
      <c r="I710" s="83">
        <f t="shared" si="81"/>
        <v>0</v>
      </c>
      <c r="J710" s="82"/>
      <c r="K710" s="29">
        <f t="shared" si="80"/>
        <v>0</v>
      </c>
      <c r="L710" s="82">
        <f t="shared" si="86"/>
        <v>0</v>
      </c>
      <c r="M710" s="84">
        <f t="shared" si="82"/>
        <v>0</v>
      </c>
      <c r="N710" s="82"/>
      <c r="O710" s="84">
        <f t="shared" si="84"/>
        <v>0</v>
      </c>
      <c r="P710" s="85">
        <f t="shared" si="87"/>
        <v>0</v>
      </c>
    </row>
    <row r="711" spans="1:16" ht="15" hidden="1">
      <c r="A711" s="79" t="s">
        <v>1311</v>
      </c>
      <c r="B711" s="80" t="s">
        <v>1312</v>
      </c>
      <c r="C711" s="91"/>
      <c r="D711" s="82"/>
      <c r="E711" s="82"/>
      <c r="F711" s="82">
        <f t="shared" si="83"/>
        <v>0</v>
      </c>
      <c r="G711" s="28">
        <f t="shared" si="85"/>
        <v>0</v>
      </c>
      <c r="H711" s="82"/>
      <c r="I711" s="83">
        <f t="shared" si="81"/>
        <v>0</v>
      </c>
      <c r="J711" s="82"/>
      <c r="K711" s="29">
        <f aca="true" t="shared" si="88" ref="K711:K774">IF(OR(J711=0,F711=0),0,J711/F711)*100</f>
        <v>0</v>
      </c>
      <c r="L711" s="82">
        <f t="shared" si="86"/>
        <v>0</v>
      </c>
      <c r="M711" s="84">
        <f t="shared" si="82"/>
        <v>0</v>
      </c>
      <c r="N711" s="82"/>
      <c r="O711" s="84">
        <f t="shared" si="84"/>
        <v>0</v>
      </c>
      <c r="P711" s="85">
        <f t="shared" si="87"/>
        <v>0</v>
      </c>
    </row>
    <row r="712" spans="1:16" ht="15" hidden="1">
      <c r="A712" s="71" t="s">
        <v>1313</v>
      </c>
      <c r="B712" s="72" t="s">
        <v>1314</v>
      </c>
      <c r="C712" s="92"/>
      <c r="D712" s="74">
        <f>SUM(D713:D716)</f>
        <v>0</v>
      </c>
      <c r="E712" s="74">
        <f>SUM(E713:E716)</f>
        <v>0</v>
      </c>
      <c r="F712" s="82">
        <f t="shared" si="83"/>
        <v>0</v>
      </c>
      <c r="G712" s="28">
        <f t="shared" si="85"/>
        <v>0</v>
      </c>
      <c r="H712" s="74">
        <f>SUM(H713:H716)</f>
        <v>0</v>
      </c>
      <c r="I712" s="83">
        <f aca="true" t="shared" si="89" ref="I712:I775">SUM(F712-H712)</f>
        <v>0</v>
      </c>
      <c r="J712" s="74">
        <f>SUM(J713:J716)</f>
        <v>0</v>
      </c>
      <c r="K712" s="29">
        <f t="shared" si="88"/>
        <v>0</v>
      </c>
      <c r="L712" s="82">
        <f t="shared" si="86"/>
        <v>0</v>
      </c>
      <c r="M712" s="84">
        <f aca="true" t="shared" si="90" ref="M712:M775">IF(OR(L712=0,F712=0),0,L712/F712)*100</f>
        <v>0</v>
      </c>
      <c r="N712" s="74">
        <f>SUM(N713:N716)</f>
        <v>0</v>
      </c>
      <c r="O712" s="84">
        <f t="shared" si="84"/>
        <v>0</v>
      </c>
      <c r="P712" s="85">
        <f t="shared" si="87"/>
        <v>0</v>
      </c>
    </row>
    <row r="713" spans="1:16" ht="33.75" hidden="1">
      <c r="A713" s="79" t="s">
        <v>1317</v>
      </c>
      <c r="B713" s="80" t="s">
        <v>1318</v>
      </c>
      <c r="C713" s="91"/>
      <c r="D713" s="82"/>
      <c r="E713" s="82"/>
      <c r="F713" s="82">
        <f aca="true" t="shared" si="91" ref="F713:F776">SUM(D713+E713)</f>
        <v>0</v>
      </c>
      <c r="G713" s="28">
        <f t="shared" si="85"/>
        <v>0</v>
      </c>
      <c r="H713" s="82"/>
      <c r="I713" s="83">
        <f t="shared" si="89"/>
        <v>0</v>
      </c>
      <c r="J713" s="82"/>
      <c r="K713" s="29">
        <f t="shared" si="88"/>
        <v>0</v>
      </c>
      <c r="L713" s="82">
        <f t="shared" si="86"/>
        <v>0</v>
      </c>
      <c r="M713" s="84">
        <f t="shared" si="90"/>
        <v>0</v>
      </c>
      <c r="N713" s="82"/>
      <c r="O713" s="84">
        <f aca="true" t="shared" si="92" ref="O713:O776">IF(OR(N713=0,F713=0),0,N713/F713)*100</f>
        <v>0</v>
      </c>
      <c r="P713" s="85">
        <f t="shared" si="87"/>
        <v>0</v>
      </c>
    </row>
    <row r="714" spans="1:16" ht="15" hidden="1">
      <c r="A714" s="79" t="s">
        <v>1321</v>
      </c>
      <c r="B714" s="80" t="s">
        <v>1322</v>
      </c>
      <c r="C714" s="91"/>
      <c r="D714" s="82"/>
      <c r="E714" s="82"/>
      <c r="F714" s="82">
        <f t="shared" si="91"/>
        <v>0</v>
      </c>
      <c r="G714" s="28">
        <f t="shared" si="85"/>
        <v>0</v>
      </c>
      <c r="H714" s="82"/>
      <c r="I714" s="83">
        <f t="shared" si="89"/>
        <v>0</v>
      </c>
      <c r="J714" s="82"/>
      <c r="K714" s="29">
        <f t="shared" si="88"/>
        <v>0</v>
      </c>
      <c r="L714" s="82">
        <f t="shared" si="86"/>
        <v>0</v>
      </c>
      <c r="M714" s="84">
        <f t="shared" si="90"/>
        <v>0</v>
      </c>
      <c r="N714" s="82"/>
      <c r="O714" s="84">
        <f t="shared" si="92"/>
        <v>0</v>
      </c>
      <c r="P714" s="85">
        <f t="shared" si="87"/>
        <v>0</v>
      </c>
    </row>
    <row r="715" spans="1:16" ht="22.5" hidden="1">
      <c r="A715" s="79" t="s">
        <v>1323</v>
      </c>
      <c r="B715" s="80" t="s">
        <v>1324</v>
      </c>
      <c r="C715" s="91"/>
      <c r="D715" s="82"/>
      <c r="E715" s="82"/>
      <c r="F715" s="82">
        <f t="shared" si="91"/>
        <v>0</v>
      </c>
      <c r="G715" s="28">
        <f aca="true" t="shared" si="93" ref="G715:G778">IF(OR(F715=0,F$813=0),0,F715/F$813)*100</f>
        <v>0</v>
      </c>
      <c r="H715" s="82"/>
      <c r="I715" s="83">
        <f t="shared" si="89"/>
        <v>0</v>
      </c>
      <c r="J715" s="82"/>
      <c r="K715" s="29">
        <f t="shared" si="88"/>
        <v>0</v>
      </c>
      <c r="L715" s="82">
        <f t="shared" si="86"/>
        <v>0</v>
      </c>
      <c r="M715" s="84">
        <f t="shared" si="90"/>
        <v>0</v>
      </c>
      <c r="N715" s="82"/>
      <c r="O715" s="84">
        <f t="shared" si="92"/>
        <v>0</v>
      </c>
      <c r="P715" s="85">
        <f t="shared" si="87"/>
        <v>0</v>
      </c>
    </row>
    <row r="716" spans="1:16" ht="22.5" hidden="1">
      <c r="A716" s="79" t="s">
        <v>1325</v>
      </c>
      <c r="B716" s="80" t="s">
        <v>1326</v>
      </c>
      <c r="C716" s="91"/>
      <c r="D716" s="82"/>
      <c r="E716" s="82"/>
      <c r="F716" s="82">
        <f t="shared" si="91"/>
        <v>0</v>
      </c>
      <c r="G716" s="28">
        <f t="shared" si="93"/>
        <v>0</v>
      </c>
      <c r="H716" s="82"/>
      <c r="I716" s="83">
        <f t="shared" si="89"/>
        <v>0</v>
      </c>
      <c r="J716" s="82"/>
      <c r="K716" s="29">
        <f t="shared" si="88"/>
        <v>0</v>
      </c>
      <c r="L716" s="82">
        <f t="shared" si="86"/>
        <v>0</v>
      </c>
      <c r="M716" s="84">
        <f t="shared" si="90"/>
        <v>0</v>
      </c>
      <c r="N716" s="82"/>
      <c r="O716" s="84">
        <f t="shared" si="92"/>
        <v>0</v>
      </c>
      <c r="P716" s="85">
        <f t="shared" si="87"/>
        <v>0</v>
      </c>
    </row>
    <row r="717" spans="1:16" ht="22.5" hidden="1">
      <c r="A717" s="71" t="s">
        <v>1342</v>
      </c>
      <c r="B717" s="72" t="s">
        <v>1343</v>
      </c>
      <c r="C717" s="92"/>
      <c r="D717" s="74">
        <f>SUM(D718:D728)</f>
        <v>0</v>
      </c>
      <c r="E717" s="74">
        <f>SUM(E718:E728)</f>
        <v>0</v>
      </c>
      <c r="F717" s="82">
        <f t="shared" si="91"/>
        <v>0</v>
      </c>
      <c r="G717" s="28">
        <f t="shared" si="93"/>
        <v>0</v>
      </c>
      <c r="H717" s="74">
        <f>SUM(H718:H728)</f>
        <v>0</v>
      </c>
      <c r="I717" s="83">
        <f t="shared" si="89"/>
        <v>0</v>
      </c>
      <c r="J717" s="74">
        <f>SUM(J718:J728)</f>
        <v>0</v>
      </c>
      <c r="K717" s="29">
        <f t="shared" si="88"/>
        <v>0</v>
      </c>
      <c r="L717" s="82">
        <f t="shared" si="86"/>
        <v>0</v>
      </c>
      <c r="M717" s="84">
        <f t="shared" si="90"/>
        <v>0</v>
      </c>
      <c r="N717" s="74">
        <f>SUM(N718:N728)</f>
        <v>0</v>
      </c>
      <c r="O717" s="84">
        <f t="shared" si="92"/>
        <v>0</v>
      </c>
      <c r="P717" s="85">
        <f t="shared" si="87"/>
        <v>0</v>
      </c>
    </row>
    <row r="718" spans="1:16" ht="33.75" hidden="1">
      <c r="A718" s="79" t="s">
        <v>1346</v>
      </c>
      <c r="B718" s="80" t="s">
        <v>1347</v>
      </c>
      <c r="C718" s="91"/>
      <c r="D718" s="82"/>
      <c r="E718" s="82"/>
      <c r="F718" s="82">
        <f t="shared" si="91"/>
        <v>0</v>
      </c>
      <c r="G718" s="28">
        <f t="shared" si="93"/>
        <v>0</v>
      </c>
      <c r="H718" s="82"/>
      <c r="I718" s="83">
        <f t="shared" si="89"/>
        <v>0</v>
      </c>
      <c r="J718" s="82"/>
      <c r="K718" s="29">
        <f t="shared" si="88"/>
        <v>0</v>
      </c>
      <c r="L718" s="82">
        <f t="shared" si="86"/>
        <v>0</v>
      </c>
      <c r="M718" s="84">
        <f t="shared" si="90"/>
        <v>0</v>
      </c>
      <c r="N718" s="82"/>
      <c r="O718" s="84">
        <f t="shared" si="92"/>
        <v>0</v>
      </c>
      <c r="P718" s="85">
        <f t="shared" si="87"/>
        <v>0</v>
      </c>
    </row>
    <row r="719" spans="1:16" ht="22.5" hidden="1">
      <c r="A719" s="79" t="s">
        <v>1348</v>
      </c>
      <c r="B719" s="80" t="s">
        <v>1349</v>
      </c>
      <c r="C719" s="91"/>
      <c r="D719" s="82"/>
      <c r="E719" s="82"/>
      <c r="F719" s="82">
        <f t="shared" si="91"/>
        <v>0</v>
      </c>
      <c r="G719" s="28">
        <f t="shared" si="93"/>
        <v>0</v>
      </c>
      <c r="H719" s="82"/>
      <c r="I719" s="83">
        <f t="shared" si="89"/>
        <v>0</v>
      </c>
      <c r="J719" s="82"/>
      <c r="K719" s="29">
        <f t="shared" si="88"/>
        <v>0</v>
      </c>
      <c r="L719" s="82">
        <f t="shared" si="86"/>
        <v>0</v>
      </c>
      <c r="M719" s="84">
        <f t="shared" si="90"/>
        <v>0</v>
      </c>
      <c r="N719" s="82"/>
      <c r="O719" s="84">
        <f t="shared" si="92"/>
        <v>0</v>
      </c>
      <c r="P719" s="85">
        <f t="shared" si="87"/>
        <v>0</v>
      </c>
    </row>
    <row r="720" spans="1:16" ht="45" hidden="1">
      <c r="A720" s="79" t="s">
        <v>1350</v>
      </c>
      <c r="B720" s="80" t="s">
        <v>1351</v>
      </c>
      <c r="C720" s="91"/>
      <c r="D720" s="82"/>
      <c r="E720" s="82"/>
      <c r="F720" s="82">
        <f t="shared" si="91"/>
        <v>0</v>
      </c>
      <c r="G720" s="28">
        <f t="shared" si="93"/>
        <v>0</v>
      </c>
      <c r="H720" s="82"/>
      <c r="I720" s="83">
        <f t="shared" si="89"/>
        <v>0</v>
      </c>
      <c r="J720" s="82"/>
      <c r="K720" s="29">
        <f t="shared" si="88"/>
        <v>0</v>
      </c>
      <c r="L720" s="82">
        <f t="shared" si="86"/>
        <v>0</v>
      </c>
      <c r="M720" s="84">
        <f t="shared" si="90"/>
        <v>0</v>
      </c>
      <c r="N720" s="82"/>
      <c r="O720" s="84">
        <f t="shared" si="92"/>
        <v>0</v>
      </c>
      <c r="P720" s="85">
        <f t="shared" si="87"/>
        <v>0</v>
      </c>
    </row>
    <row r="721" spans="1:16" ht="33.75" hidden="1">
      <c r="A721" s="79" t="s">
        <v>1354</v>
      </c>
      <c r="B721" s="80" t="s">
        <v>1355</v>
      </c>
      <c r="C721" s="91"/>
      <c r="D721" s="82"/>
      <c r="E721" s="82"/>
      <c r="F721" s="82">
        <f t="shared" si="91"/>
        <v>0</v>
      </c>
      <c r="G721" s="28">
        <f t="shared" si="93"/>
        <v>0</v>
      </c>
      <c r="H721" s="82"/>
      <c r="I721" s="83">
        <f t="shared" si="89"/>
        <v>0</v>
      </c>
      <c r="J721" s="82"/>
      <c r="K721" s="29">
        <f t="shared" si="88"/>
        <v>0</v>
      </c>
      <c r="L721" s="82">
        <f t="shared" si="86"/>
        <v>0</v>
      </c>
      <c r="M721" s="84">
        <f t="shared" si="90"/>
        <v>0</v>
      </c>
      <c r="N721" s="82"/>
      <c r="O721" s="84">
        <f t="shared" si="92"/>
        <v>0</v>
      </c>
      <c r="P721" s="85">
        <f t="shared" si="87"/>
        <v>0</v>
      </c>
    </row>
    <row r="722" spans="1:16" ht="22.5" hidden="1">
      <c r="A722" s="79" t="s">
        <v>1356</v>
      </c>
      <c r="B722" s="80" t="s">
        <v>1357</v>
      </c>
      <c r="C722" s="91"/>
      <c r="D722" s="82"/>
      <c r="E722" s="82"/>
      <c r="F722" s="82">
        <f t="shared" si="91"/>
        <v>0</v>
      </c>
      <c r="G722" s="28">
        <f t="shared" si="93"/>
        <v>0</v>
      </c>
      <c r="H722" s="82"/>
      <c r="I722" s="83">
        <f t="shared" si="89"/>
        <v>0</v>
      </c>
      <c r="J722" s="82"/>
      <c r="K722" s="29">
        <f t="shared" si="88"/>
        <v>0</v>
      </c>
      <c r="L722" s="82">
        <f t="shared" si="86"/>
        <v>0</v>
      </c>
      <c r="M722" s="84">
        <f t="shared" si="90"/>
        <v>0</v>
      </c>
      <c r="N722" s="82"/>
      <c r="O722" s="84">
        <f t="shared" si="92"/>
        <v>0</v>
      </c>
      <c r="P722" s="85">
        <f t="shared" si="87"/>
        <v>0</v>
      </c>
    </row>
    <row r="723" spans="1:16" ht="33.75" hidden="1">
      <c r="A723" s="79" t="s">
        <v>1358</v>
      </c>
      <c r="B723" s="80" t="s">
        <v>1359</v>
      </c>
      <c r="C723" s="91"/>
      <c r="D723" s="82"/>
      <c r="E723" s="82"/>
      <c r="F723" s="82">
        <f t="shared" si="91"/>
        <v>0</v>
      </c>
      <c r="G723" s="28">
        <f t="shared" si="93"/>
        <v>0</v>
      </c>
      <c r="H723" s="82"/>
      <c r="I723" s="83">
        <f t="shared" si="89"/>
        <v>0</v>
      </c>
      <c r="J723" s="82"/>
      <c r="K723" s="29">
        <f t="shared" si="88"/>
        <v>0</v>
      </c>
      <c r="L723" s="82">
        <f t="shared" si="86"/>
        <v>0</v>
      </c>
      <c r="M723" s="84">
        <f t="shared" si="90"/>
        <v>0</v>
      </c>
      <c r="N723" s="82"/>
      <c r="O723" s="84">
        <f t="shared" si="92"/>
        <v>0</v>
      </c>
      <c r="P723" s="85">
        <f t="shared" si="87"/>
        <v>0</v>
      </c>
    </row>
    <row r="724" spans="1:16" ht="22.5" hidden="1">
      <c r="A724" s="79" t="s">
        <v>1370</v>
      </c>
      <c r="B724" s="80" t="s">
        <v>1371</v>
      </c>
      <c r="C724" s="91"/>
      <c r="D724" s="82"/>
      <c r="E724" s="82"/>
      <c r="F724" s="82">
        <f t="shared" si="91"/>
        <v>0</v>
      </c>
      <c r="G724" s="28">
        <f t="shared" si="93"/>
        <v>0</v>
      </c>
      <c r="H724" s="82"/>
      <c r="I724" s="83">
        <f t="shared" si="89"/>
        <v>0</v>
      </c>
      <c r="J724" s="82"/>
      <c r="K724" s="29">
        <f t="shared" si="88"/>
        <v>0</v>
      </c>
      <c r="L724" s="82">
        <f t="shared" si="86"/>
        <v>0</v>
      </c>
      <c r="M724" s="84">
        <f t="shared" si="90"/>
        <v>0</v>
      </c>
      <c r="N724" s="82"/>
      <c r="O724" s="84">
        <f t="shared" si="92"/>
        <v>0</v>
      </c>
      <c r="P724" s="85">
        <f t="shared" si="87"/>
        <v>0</v>
      </c>
    </row>
    <row r="725" spans="1:16" ht="22.5" hidden="1">
      <c r="A725" s="79" t="s">
        <v>1372</v>
      </c>
      <c r="B725" s="80" t="s">
        <v>1373</v>
      </c>
      <c r="C725" s="91"/>
      <c r="D725" s="82"/>
      <c r="E725" s="82"/>
      <c r="F725" s="82">
        <f t="shared" si="91"/>
        <v>0</v>
      </c>
      <c r="G725" s="28">
        <f t="shared" si="93"/>
        <v>0</v>
      </c>
      <c r="H725" s="82"/>
      <c r="I725" s="83">
        <f t="shared" si="89"/>
        <v>0</v>
      </c>
      <c r="J725" s="82"/>
      <c r="K725" s="29">
        <f t="shared" si="88"/>
        <v>0</v>
      </c>
      <c r="L725" s="82">
        <f t="shared" si="86"/>
        <v>0</v>
      </c>
      <c r="M725" s="84">
        <f t="shared" si="90"/>
        <v>0</v>
      </c>
      <c r="N725" s="82"/>
      <c r="O725" s="84">
        <f t="shared" si="92"/>
        <v>0</v>
      </c>
      <c r="P725" s="85">
        <f t="shared" si="87"/>
        <v>0</v>
      </c>
    </row>
    <row r="726" spans="1:16" ht="22.5" hidden="1">
      <c r="A726" s="79" t="s">
        <v>1374</v>
      </c>
      <c r="B726" s="80" t="s">
        <v>1375</v>
      </c>
      <c r="C726" s="91"/>
      <c r="D726" s="82"/>
      <c r="E726" s="82"/>
      <c r="F726" s="82">
        <f t="shared" si="91"/>
        <v>0</v>
      </c>
      <c r="G726" s="28">
        <f t="shared" si="93"/>
        <v>0</v>
      </c>
      <c r="H726" s="82"/>
      <c r="I726" s="83">
        <f t="shared" si="89"/>
        <v>0</v>
      </c>
      <c r="J726" s="82"/>
      <c r="K726" s="29">
        <f t="shared" si="88"/>
        <v>0</v>
      </c>
      <c r="L726" s="82">
        <f t="shared" si="86"/>
        <v>0</v>
      </c>
      <c r="M726" s="84">
        <f t="shared" si="90"/>
        <v>0</v>
      </c>
      <c r="N726" s="82"/>
      <c r="O726" s="84">
        <f t="shared" si="92"/>
        <v>0</v>
      </c>
      <c r="P726" s="85">
        <f t="shared" si="87"/>
        <v>0</v>
      </c>
    </row>
    <row r="727" spans="1:16" ht="22.5" hidden="1">
      <c r="A727" s="79" t="s">
        <v>1382</v>
      </c>
      <c r="B727" s="80" t="s">
        <v>1383</v>
      </c>
      <c r="C727" s="91"/>
      <c r="D727" s="82"/>
      <c r="E727" s="82"/>
      <c r="F727" s="82">
        <f t="shared" si="91"/>
        <v>0</v>
      </c>
      <c r="G727" s="28">
        <f t="shared" si="93"/>
        <v>0</v>
      </c>
      <c r="H727" s="82"/>
      <c r="I727" s="83">
        <f t="shared" si="89"/>
        <v>0</v>
      </c>
      <c r="J727" s="82"/>
      <c r="K727" s="29">
        <f t="shared" si="88"/>
        <v>0</v>
      </c>
      <c r="L727" s="82">
        <f t="shared" si="86"/>
        <v>0</v>
      </c>
      <c r="M727" s="84">
        <f t="shared" si="90"/>
        <v>0</v>
      </c>
      <c r="N727" s="82"/>
      <c r="O727" s="84">
        <f t="shared" si="92"/>
        <v>0</v>
      </c>
      <c r="P727" s="85">
        <f t="shared" si="87"/>
        <v>0</v>
      </c>
    </row>
    <row r="728" spans="1:16" ht="33.75" hidden="1">
      <c r="A728" s="79" t="s">
        <v>1384</v>
      </c>
      <c r="B728" s="80" t="s">
        <v>1385</v>
      </c>
      <c r="C728" s="91"/>
      <c r="D728" s="82"/>
      <c r="E728" s="82"/>
      <c r="F728" s="82">
        <f t="shared" si="91"/>
        <v>0</v>
      </c>
      <c r="G728" s="28">
        <f t="shared" si="93"/>
        <v>0</v>
      </c>
      <c r="H728" s="82"/>
      <c r="I728" s="83">
        <f t="shared" si="89"/>
        <v>0</v>
      </c>
      <c r="J728" s="82"/>
      <c r="K728" s="29">
        <f t="shared" si="88"/>
        <v>0</v>
      </c>
      <c r="L728" s="82">
        <f t="shared" si="86"/>
        <v>0</v>
      </c>
      <c r="M728" s="84">
        <f t="shared" si="90"/>
        <v>0</v>
      </c>
      <c r="N728" s="82"/>
      <c r="O728" s="84">
        <f t="shared" si="92"/>
        <v>0</v>
      </c>
      <c r="P728" s="85">
        <f t="shared" si="87"/>
        <v>0</v>
      </c>
    </row>
    <row r="729" spans="1:16" ht="33.75" hidden="1">
      <c r="A729" s="71" t="s">
        <v>1386</v>
      </c>
      <c r="B729" s="72" t="s">
        <v>1387</v>
      </c>
      <c r="C729" s="92"/>
      <c r="D729" s="74">
        <f>SUM(D730:D731)</f>
        <v>0</v>
      </c>
      <c r="E729" s="74">
        <f>SUM(E730:E731)</f>
        <v>0</v>
      </c>
      <c r="F729" s="82">
        <f t="shared" si="91"/>
        <v>0</v>
      </c>
      <c r="G729" s="28">
        <f t="shared" si="93"/>
        <v>0</v>
      </c>
      <c r="H729" s="74">
        <f>SUM(H730:H731)</f>
        <v>0</v>
      </c>
      <c r="I729" s="83">
        <f t="shared" si="89"/>
        <v>0</v>
      </c>
      <c r="J729" s="74">
        <f>SUM(J730:J731)</f>
        <v>0</v>
      </c>
      <c r="K729" s="29">
        <f t="shared" si="88"/>
        <v>0</v>
      </c>
      <c r="L729" s="82">
        <f aca="true" t="shared" si="94" ref="L729:L792">SUM(N729-J729)</f>
        <v>0</v>
      </c>
      <c r="M729" s="84">
        <f t="shared" si="90"/>
        <v>0</v>
      </c>
      <c r="N729" s="74">
        <f>SUM(N730:N731)</f>
        <v>0</v>
      </c>
      <c r="O729" s="84">
        <f t="shared" si="92"/>
        <v>0</v>
      </c>
      <c r="P729" s="85">
        <f aca="true" t="shared" si="95" ref="P729:P792">SUM(F729-N729)</f>
        <v>0</v>
      </c>
    </row>
    <row r="730" spans="1:16" ht="22.5" hidden="1">
      <c r="A730" s="79" t="s">
        <v>1388</v>
      </c>
      <c r="B730" s="80" t="s">
        <v>1389</v>
      </c>
      <c r="C730" s="91"/>
      <c r="D730" s="82"/>
      <c r="E730" s="82"/>
      <c r="F730" s="82">
        <f t="shared" si="91"/>
        <v>0</v>
      </c>
      <c r="G730" s="28">
        <f t="shared" si="93"/>
        <v>0</v>
      </c>
      <c r="H730" s="82"/>
      <c r="I730" s="83">
        <f t="shared" si="89"/>
        <v>0</v>
      </c>
      <c r="J730" s="82"/>
      <c r="K730" s="29">
        <f t="shared" si="88"/>
        <v>0</v>
      </c>
      <c r="L730" s="82">
        <f t="shared" si="94"/>
        <v>0</v>
      </c>
      <c r="M730" s="84">
        <f t="shared" si="90"/>
        <v>0</v>
      </c>
      <c r="N730" s="82"/>
      <c r="O730" s="84">
        <f t="shared" si="92"/>
        <v>0</v>
      </c>
      <c r="P730" s="85">
        <f t="shared" si="95"/>
        <v>0</v>
      </c>
    </row>
    <row r="731" spans="1:16" ht="22.5" hidden="1">
      <c r="A731" s="79" t="s">
        <v>1390</v>
      </c>
      <c r="B731" s="80" t="s">
        <v>1391</v>
      </c>
      <c r="C731" s="91"/>
      <c r="D731" s="82"/>
      <c r="E731" s="82"/>
      <c r="F731" s="82">
        <f t="shared" si="91"/>
        <v>0</v>
      </c>
      <c r="G731" s="28">
        <f t="shared" si="93"/>
        <v>0</v>
      </c>
      <c r="H731" s="82"/>
      <c r="I731" s="83">
        <f t="shared" si="89"/>
        <v>0</v>
      </c>
      <c r="J731" s="82"/>
      <c r="K731" s="29">
        <f t="shared" si="88"/>
        <v>0</v>
      </c>
      <c r="L731" s="82">
        <f t="shared" si="94"/>
        <v>0</v>
      </c>
      <c r="M731" s="84">
        <f t="shared" si="90"/>
        <v>0</v>
      </c>
      <c r="N731" s="82"/>
      <c r="O731" s="84">
        <f t="shared" si="92"/>
        <v>0</v>
      </c>
      <c r="P731" s="85">
        <f t="shared" si="95"/>
        <v>0</v>
      </c>
    </row>
    <row r="732" spans="1:16" ht="33.75" hidden="1">
      <c r="A732" s="71" t="s">
        <v>1414</v>
      </c>
      <c r="B732" s="72" t="s">
        <v>1415</v>
      </c>
      <c r="C732" s="92"/>
      <c r="D732" s="74">
        <f>SUM(D733:D733)</f>
        <v>0</v>
      </c>
      <c r="E732" s="74">
        <f>SUM(E733:E733)</f>
        <v>0</v>
      </c>
      <c r="F732" s="82">
        <f t="shared" si="91"/>
        <v>0</v>
      </c>
      <c r="G732" s="28">
        <f t="shared" si="93"/>
        <v>0</v>
      </c>
      <c r="H732" s="74">
        <f>SUM(H733:H733)</f>
        <v>0</v>
      </c>
      <c r="I732" s="83">
        <f t="shared" si="89"/>
        <v>0</v>
      </c>
      <c r="J732" s="74">
        <f>SUM(J733:J733)</f>
        <v>0</v>
      </c>
      <c r="K732" s="29">
        <f t="shared" si="88"/>
        <v>0</v>
      </c>
      <c r="L732" s="82">
        <f t="shared" si="94"/>
        <v>0</v>
      </c>
      <c r="M732" s="84">
        <f t="shared" si="90"/>
        <v>0</v>
      </c>
      <c r="N732" s="74">
        <f>SUM(N733:N733)</f>
        <v>0</v>
      </c>
      <c r="O732" s="84">
        <f t="shared" si="92"/>
        <v>0</v>
      </c>
      <c r="P732" s="85">
        <f t="shared" si="95"/>
        <v>0</v>
      </c>
    </row>
    <row r="733" spans="1:16" ht="15" hidden="1">
      <c r="A733" s="79" t="s">
        <v>1416</v>
      </c>
      <c r="B733" s="80" t="s">
        <v>1417</v>
      </c>
      <c r="C733" s="91"/>
      <c r="D733" s="82"/>
      <c r="E733" s="82"/>
      <c r="F733" s="82">
        <f t="shared" si="91"/>
        <v>0</v>
      </c>
      <c r="G733" s="28">
        <f t="shared" si="93"/>
        <v>0</v>
      </c>
      <c r="H733" s="82"/>
      <c r="I733" s="83">
        <f t="shared" si="89"/>
        <v>0</v>
      </c>
      <c r="J733" s="82"/>
      <c r="K733" s="29">
        <f t="shared" si="88"/>
        <v>0</v>
      </c>
      <c r="L733" s="82">
        <f t="shared" si="94"/>
        <v>0</v>
      </c>
      <c r="M733" s="84">
        <f t="shared" si="90"/>
        <v>0</v>
      </c>
      <c r="N733" s="82"/>
      <c r="O733" s="84">
        <f t="shared" si="92"/>
        <v>0</v>
      </c>
      <c r="P733" s="85">
        <f t="shared" si="95"/>
        <v>0</v>
      </c>
    </row>
    <row r="734" spans="1:16" ht="15" hidden="1">
      <c r="A734" s="71" t="s">
        <v>1450</v>
      </c>
      <c r="B734" s="72" t="s">
        <v>1423</v>
      </c>
      <c r="C734" s="92"/>
      <c r="D734" s="74">
        <f>SUM(D735:D736)</f>
        <v>0</v>
      </c>
      <c r="E734" s="74">
        <f>SUM(E735:E736)</f>
        <v>0</v>
      </c>
      <c r="F734" s="82">
        <f t="shared" si="91"/>
        <v>0</v>
      </c>
      <c r="G734" s="28">
        <f t="shared" si="93"/>
        <v>0</v>
      </c>
      <c r="H734" s="74">
        <f>SUM(H735:H736)</f>
        <v>0</v>
      </c>
      <c r="I734" s="83">
        <f t="shared" si="89"/>
        <v>0</v>
      </c>
      <c r="J734" s="74">
        <f>SUM(J735:J736)</f>
        <v>0</v>
      </c>
      <c r="K734" s="29">
        <f t="shared" si="88"/>
        <v>0</v>
      </c>
      <c r="L734" s="82">
        <f t="shared" si="94"/>
        <v>0</v>
      </c>
      <c r="M734" s="84">
        <f t="shared" si="90"/>
        <v>0</v>
      </c>
      <c r="N734" s="74">
        <f>SUM(N735:N736)</f>
        <v>0</v>
      </c>
      <c r="O734" s="84">
        <f t="shared" si="92"/>
        <v>0</v>
      </c>
      <c r="P734" s="85">
        <f t="shared" si="95"/>
        <v>0</v>
      </c>
    </row>
    <row r="735" spans="1:16" ht="15" hidden="1">
      <c r="A735" s="79" t="s">
        <v>1451</v>
      </c>
      <c r="B735" s="80" t="s">
        <v>1452</v>
      </c>
      <c r="C735" s="91"/>
      <c r="D735" s="82"/>
      <c r="E735" s="82"/>
      <c r="F735" s="82">
        <f t="shared" si="91"/>
        <v>0</v>
      </c>
      <c r="G735" s="28">
        <f t="shared" si="93"/>
        <v>0</v>
      </c>
      <c r="H735" s="82"/>
      <c r="I735" s="83">
        <f t="shared" si="89"/>
        <v>0</v>
      </c>
      <c r="J735" s="82"/>
      <c r="K735" s="29">
        <f t="shared" si="88"/>
        <v>0</v>
      </c>
      <c r="L735" s="82">
        <f t="shared" si="94"/>
        <v>0</v>
      </c>
      <c r="M735" s="84">
        <f t="shared" si="90"/>
        <v>0</v>
      </c>
      <c r="N735" s="82"/>
      <c r="O735" s="84">
        <f t="shared" si="92"/>
        <v>0</v>
      </c>
      <c r="P735" s="85">
        <f t="shared" si="95"/>
        <v>0</v>
      </c>
    </row>
    <row r="736" spans="1:16" ht="15" hidden="1">
      <c r="A736" s="79" t="s">
        <v>1453</v>
      </c>
      <c r="B736" s="80" t="s">
        <v>1454</v>
      </c>
      <c r="C736" s="91"/>
      <c r="D736" s="82"/>
      <c r="E736" s="82"/>
      <c r="F736" s="82">
        <f t="shared" si="91"/>
        <v>0</v>
      </c>
      <c r="G736" s="28">
        <f t="shared" si="93"/>
        <v>0</v>
      </c>
      <c r="H736" s="82"/>
      <c r="I736" s="83">
        <f t="shared" si="89"/>
        <v>0</v>
      </c>
      <c r="J736" s="82"/>
      <c r="K736" s="29">
        <f t="shared" si="88"/>
        <v>0</v>
      </c>
      <c r="L736" s="82">
        <f t="shared" si="94"/>
        <v>0</v>
      </c>
      <c r="M736" s="84">
        <f t="shared" si="90"/>
        <v>0</v>
      </c>
      <c r="N736" s="82"/>
      <c r="O736" s="84">
        <f t="shared" si="92"/>
        <v>0</v>
      </c>
      <c r="P736" s="85">
        <f t="shared" si="95"/>
        <v>0</v>
      </c>
    </row>
    <row r="737" spans="1:16" ht="15" hidden="1">
      <c r="A737" s="71" t="s">
        <v>1455</v>
      </c>
      <c r="B737" s="72" t="s">
        <v>1456</v>
      </c>
      <c r="C737" s="92"/>
      <c r="D737" s="74">
        <f>SUM(D738+D746+D756+D766+D771)</f>
        <v>0</v>
      </c>
      <c r="E737" s="74">
        <f>SUM(E738+E746+E756+E766+E771)</f>
        <v>0</v>
      </c>
      <c r="F737" s="82">
        <f t="shared" si="91"/>
        <v>0</v>
      </c>
      <c r="G737" s="28">
        <f t="shared" si="93"/>
        <v>0</v>
      </c>
      <c r="H737" s="74">
        <f>SUM(H738+H746+H756+H766+H771)</f>
        <v>0</v>
      </c>
      <c r="I737" s="83">
        <f t="shared" si="89"/>
        <v>0</v>
      </c>
      <c r="J737" s="74">
        <f>SUM(J738+J746+J756+J766+J771)</f>
        <v>0</v>
      </c>
      <c r="K737" s="29">
        <f t="shared" si="88"/>
        <v>0</v>
      </c>
      <c r="L737" s="82">
        <f t="shared" si="94"/>
        <v>0</v>
      </c>
      <c r="M737" s="84">
        <f t="shared" si="90"/>
        <v>0</v>
      </c>
      <c r="N737" s="74">
        <f>SUM(N738+N746+N756+N766+N771)</f>
        <v>0</v>
      </c>
      <c r="O737" s="84">
        <f t="shared" si="92"/>
        <v>0</v>
      </c>
      <c r="P737" s="85">
        <f t="shared" si="95"/>
        <v>0</v>
      </c>
    </row>
    <row r="738" spans="1:16" ht="22.5" hidden="1">
      <c r="A738" s="71" t="s">
        <v>1457</v>
      </c>
      <c r="B738" s="72" t="s">
        <v>1458</v>
      </c>
      <c r="C738" s="92"/>
      <c r="D738" s="74">
        <f>SUM(D739:D745)</f>
        <v>0</v>
      </c>
      <c r="E738" s="74">
        <f>SUM(E739:E745)</f>
        <v>0</v>
      </c>
      <c r="F738" s="82">
        <f t="shared" si="91"/>
        <v>0</v>
      </c>
      <c r="G738" s="28">
        <f t="shared" si="93"/>
        <v>0</v>
      </c>
      <c r="H738" s="74">
        <f>SUM(H739:H745)</f>
        <v>0</v>
      </c>
      <c r="I738" s="83">
        <f t="shared" si="89"/>
        <v>0</v>
      </c>
      <c r="J738" s="74">
        <f>SUM(J739:J745)</f>
        <v>0</v>
      </c>
      <c r="K738" s="29">
        <f t="shared" si="88"/>
        <v>0</v>
      </c>
      <c r="L738" s="82">
        <f t="shared" si="94"/>
        <v>0</v>
      </c>
      <c r="M738" s="84">
        <f t="shared" si="90"/>
        <v>0</v>
      </c>
      <c r="N738" s="74">
        <f>SUM(N739:N745)</f>
        <v>0</v>
      </c>
      <c r="O738" s="84">
        <f t="shared" si="92"/>
        <v>0</v>
      </c>
      <c r="P738" s="85">
        <f t="shared" si="95"/>
        <v>0</v>
      </c>
    </row>
    <row r="739" spans="1:16" ht="22.5" hidden="1">
      <c r="A739" s="79" t="s">
        <v>1463</v>
      </c>
      <c r="B739" s="80" t="s">
        <v>1464</v>
      </c>
      <c r="C739" s="91"/>
      <c r="D739" s="82"/>
      <c r="E739" s="82"/>
      <c r="F739" s="82">
        <f t="shared" si="91"/>
        <v>0</v>
      </c>
      <c r="G739" s="28">
        <f t="shared" si="93"/>
        <v>0</v>
      </c>
      <c r="H739" s="82"/>
      <c r="I739" s="83">
        <f t="shared" si="89"/>
        <v>0</v>
      </c>
      <c r="J739" s="82"/>
      <c r="K739" s="29">
        <f t="shared" si="88"/>
        <v>0</v>
      </c>
      <c r="L739" s="82">
        <f t="shared" si="94"/>
        <v>0</v>
      </c>
      <c r="M739" s="84">
        <f t="shared" si="90"/>
        <v>0</v>
      </c>
      <c r="N739" s="82"/>
      <c r="O739" s="84">
        <f t="shared" si="92"/>
        <v>0</v>
      </c>
      <c r="P739" s="85">
        <f t="shared" si="95"/>
        <v>0</v>
      </c>
    </row>
    <row r="740" spans="1:16" ht="22.5" hidden="1">
      <c r="A740" s="79" t="s">
        <v>1465</v>
      </c>
      <c r="B740" s="80" t="s">
        <v>1466</v>
      </c>
      <c r="C740" s="91"/>
      <c r="D740" s="82"/>
      <c r="E740" s="82"/>
      <c r="F740" s="82">
        <f t="shared" si="91"/>
        <v>0</v>
      </c>
      <c r="G740" s="28">
        <f t="shared" si="93"/>
        <v>0</v>
      </c>
      <c r="H740" s="82"/>
      <c r="I740" s="83">
        <f t="shared" si="89"/>
        <v>0</v>
      </c>
      <c r="J740" s="82"/>
      <c r="K740" s="29">
        <f t="shared" si="88"/>
        <v>0</v>
      </c>
      <c r="L740" s="82">
        <f t="shared" si="94"/>
        <v>0</v>
      </c>
      <c r="M740" s="84">
        <f t="shared" si="90"/>
        <v>0</v>
      </c>
      <c r="N740" s="82"/>
      <c r="O740" s="84">
        <f t="shared" si="92"/>
        <v>0</v>
      </c>
      <c r="P740" s="85">
        <f t="shared" si="95"/>
        <v>0</v>
      </c>
    </row>
    <row r="741" spans="1:16" ht="33.75" hidden="1">
      <c r="A741" s="79" t="s">
        <v>1469</v>
      </c>
      <c r="B741" s="80" t="s">
        <v>1470</v>
      </c>
      <c r="C741" s="91"/>
      <c r="D741" s="82"/>
      <c r="E741" s="82"/>
      <c r="F741" s="82">
        <f t="shared" si="91"/>
        <v>0</v>
      </c>
      <c r="G741" s="28">
        <f t="shared" si="93"/>
        <v>0</v>
      </c>
      <c r="H741" s="82"/>
      <c r="I741" s="83">
        <f t="shared" si="89"/>
        <v>0</v>
      </c>
      <c r="J741" s="82"/>
      <c r="K741" s="29">
        <f t="shared" si="88"/>
        <v>0</v>
      </c>
      <c r="L741" s="82">
        <f t="shared" si="94"/>
        <v>0</v>
      </c>
      <c r="M741" s="84">
        <f t="shared" si="90"/>
        <v>0</v>
      </c>
      <c r="N741" s="82"/>
      <c r="O741" s="84">
        <f t="shared" si="92"/>
        <v>0</v>
      </c>
      <c r="P741" s="85">
        <f t="shared" si="95"/>
        <v>0</v>
      </c>
    </row>
    <row r="742" spans="1:16" ht="22.5" hidden="1">
      <c r="A742" s="79" t="s">
        <v>1471</v>
      </c>
      <c r="B742" s="80" t="s">
        <v>1472</v>
      </c>
      <c r="C742" s="91"/>
      <c r="D742" s="82"/>
      <c r="E742" s="82"/>
      <c r="F742" s="82">
        <f t="shared" si="91"/>
        <v>0</v>
      </c>
      <c r="G742" s="28">
        <f t="shared" si="93"/>
        <v>0</v>
      </c>
      <c r="H742" s="82"/>
      <c r="I742" s="83">
        <f t="shared" si="89"/>
        <v>0</v>
      </c>
      <c r="J742" s="82"/>
      <c r="K742" s="29">
        <f t="shared" si="88"/>
        <v>0</v>
      </c>
      <c r="L742" s="82">
        <f t="shared" si="94"/>
        <v>0</v>
      </c>
      <c r="M742" s="84">
        <f t="shared" si="90"/>
        <v>0</v>
      </c>
      <c r="N742" s="82"/>
      <c r="O742" s="84">
        <f t="shared" si="92"/>
        <v>0</v>
      </c>
      <c r="P742" s="85">
        <f t="shared" si="95"/>
        <v>0</v>
      </c>
    </row>
    <row r="743" spans="1:16" ht="22.5" hidden="1">
      <c r="A743" s="98" t="s">
        <v>1504</v>
      </c>
      <c r="B743" s="99" t="s">
        <v>1505</v>
      </c>
      <c r="C743" s="91"/>
      <c r="D743" s="82"/>
      <c r="E743" s="82"/>
      <c r="F743" s="82">
        <f t="shared" si="91"/>
        <v>0</v>
      </c>
      <c r="G743" s="28">
        <f t="shared" si="93"/>
        <v>0</v>
      </c>
      <c r="H743" s="82"/>
      <c r="I743" s="83">
        <f t="shared" si="89"/>
        <v>0</v>
      </c>
      <c r="J743" s="82"/>
      <c r="K743" s="29">
        <f t="shared" si="88"/>
        <v>0</v>
      </c>
      <c r="L743" s="82">
        <f t="shared" si="94"/>
        <v>0</v>
      </c>
      <c r="M743" s="84">
        <f t="shared" si="90"/>
        <v>0</v>
      </c>
      <c r="N743" s="82"/>
      <c r="O743" s="84">
        <f t="shared" si="92"/>
        <v>0</v>
      </c>
      <c r="P743" s="85">
        <f t="shared" si="95"/>
        <v>0</v>
      </c>
    </row>
    <row r="744" spans="1:16" ht="15" hidden="1">
      <c r="A744" s="79" t="s">
        <v>1508</v>
      </c>
      <c r="B744" s="80" t="s">
        <v>1509</v>
      </c>
      <c r="C744" s="91"/>
      <c r="D744" s="82"/>
      <c r="E744" s="82"/>
      <c r="F744" s="82">
        <f t="shared" si="91"/>
        <v>0</v>
      </c>
      <c r="G744" s="28">
        <f t="shared" si="93"/>
        <v>0</v>
      </c>
      <c r="H744" s="82"/>
      <c r="I744" s="83">
        <f t="shared" si="89"/>
        <v>0</v>
      </c>
      <c r="J744" s="82"/>
      <c r="K744" s="29">
        <f t="shared" si="88"/>
        <v>0</v>
      </c>
      <c r="L744" s="82">
        <f t="shared" si="94"/>
        <v>0</v>
      </c>
      <c r="M744" s="84">
        <f t="shared" si="90"/>
        <v>0</v>
      </c>
      <c r="N744" s="82"/>
      <c r="O744" s="84">
        <f t="shared" si="92"/>
        <v>0</v>
      </c>
      <c r="P744" s="85">
        <f t="shared" si="95"/>
        <v>0</v>
      </c>
    </row>
    <row r="745" spans="1:16" ht="45" hidden="1">
      <c r="A745" s="79" t="s">
        <v>1524</v>
      </c>
      <c r="B745" s="80" t="s">
        <v>1525</v>
      </c>
      <c r="C745" s="91"/>
      <c r="D745" s="82"/>
      <c r="E745" s="82"/>
      <c r="F745" s="82">
        <f t="shared" si="91"/>
        <v>0</v>
      </c>
      <c r="G745" s="28">
        <f t="shared" si="93"/>
        <v>0</v>
      </c>
      <c r="H745" s="82"/>
      <c r="I745" s="83">
        <f t="shared" si="89"/>
        <v>0</v>
      </c>
      <c r="J745" s="82"/>
      <c r="K745" s="29">
        <f t="shared" si="88"/>
        <v>0</v>
      </c>
      <c r="L745" s="82">
        <f t="shared" si="94"/>
        <v>0</v>
      </c>
      <c r="M745" s="84">
        <f t="shared" si="90"/>
        <v>0</v>
      </c>
      <c r="N745" s="82"/>
      <c r="O745" s="84">
        <f t="shared" si="92"/>
        <v>0</v>
      </c>
      <c r="P745" s="85">
        <f t="shared" si="95"/>
        <v>0</v>
      </c>
    </row>
    <row r="746" spans="1:16" ht="15" hidden="1">
      <c r="A746" s="71" t="s">
        <v>1536</v>
      </c>
      <c r="B746" s="72" t="s">
        <v>1537</v>
      </c>
      <c r="C746" s="92"/>
      <c r="D746" s="74">
        <f>SUM(D747:D755)</f>
        <v>0</v>
      </c>
      <c r="E746" s="74">
        <f>SUM(E747:E755)</f>
        <v>0</v>
      </c>
      <c r="F746" s="82">
        <f t="shared" si="91"/>
        <v>0</v>
      </c>
      <c r="G746" s="28">
        <f t="shared" si="93"/>
        <v>0</v>
      </c>
      <c r="H746" s="74">
        <f>SUM(H747:H755)</f>
        <v>0</v>
      </c>
      <c r="I746" s="83">
        <f t="shared" si="89"/>
        <v>0</v>
      </c>
      <c r="J746" s="74">
        <f>SUM(J747:J755)</f>
        <v>0</v>
      </c>
      <c r="K746" s="29">
        <f t="shared" si="88"/>
        <v>0</v>
      </c>
      <c r="L746" s="82">
        <f t="shared" si="94"/>
        <v>0</v>
      </c>
      <c r="M746" s="84">
        <f t="shared" si="90"/>
        <v>0</v>
      </c>
      <c r="N746" s="74">
        <f>SUM(N747:N755)</f>
        <v>0</v>
      </c>
      <c r="O746" s="84">
        <f t="shared" si="92"/>
        <v>0</v>
      </c>
      <c r="P746" s="85">
        <f t="shared" si="95"/>
        <v>0</v>
      </c>
    </row>
    <row r="747" spans="1:16" ht="33.75" hidden="1">
      <c r="A747" s="79" t="s">
        <v>1540</v>
      </c>
      <c r="B747" s="80" t="s">
        <v>1541</v>
      </c>
      <c r="C747" s="91"/>
      <c r="D747" s="82"/>
      <c r="E747" s="82"/>
      <c r="F747" s="82">
        <f t="shared" si="91"/>
        <v>0</v>
      </c>
      <c r="G747" s="28">
        <f t="shared" si="93"/>
        <v>0</v>
      </c>
      <c r="H747" s="82"/>
      <c r="I747" s="83">
        <f t="shared" si="89"/>
        <v>0</v>
      </c>
      <c r="J747" s="82"/>
      <c r="K747" s="29">
        <f t="shared" si="88"/>
        <v>0</v>
      </c>
      <c r="L747" s="82">
        <f t="shared" si="94"/>
        <v>0</v>
      </c>
      <c r="M747" s="84">
        <f t="shared" si="90"/>
        <v>0</v>
      </c>
      <c r="N747" s="82"/>
      <c r="O747" s="84">
        <f t="shared" si="92"/>
        <v>0</v>
      </c>
      <c r="P747" s="85">
        <f t="shared" si="95"/>
        <v>0</v>
      </c>
    </row>
    <row r="748" spans="1:16" ht="45" hidden="1">
      <c r="A748" s="79" t="s">
        <v>1548</v>
      </c>
      <c r="B748" s="80" t="s">
        <v>1549</v>
      </c>
      <c r="C748" s="91"/>
      <c r="D748" s="82"/>
      <c r="E748" s="82"/>
      <c r="F748" s="82">
        <f t="shared" si="91"/>
        <v>0</v>
      </c>
      <c r="G748" s="28">
        <f t="shared" si="93"/>
        <v>0</v>
      </c>
      <c r="H748" s="82"/>
      <c r="I748" s="83">
        <f t="shared" si="89"/>
        <v>0</v>
      </c>
      <c r="J748" s="82"/>
      <c r="K748" s="29">
        <f t="shared" si="88"/>
        <v>0</v>
      </c>
      <c r="L748" s="82">
        <f t="shared" si="94"/>
        <v>0</v>
      </c>
      <c r="M748" s="84">
        <f t="shared" si="90"/>
        <v>0</v>
      </c>
      <c r="N748" s="82"/>
      <c r="O748" s="84">
        <f t="shared" si="92"/>
        <v>0</v>
      </c>
      <c r="P748" s="85">
        <f t="shared" si="95"/>
        <v>0</v>
      </c>
    </row>
    <row r="749" spans="1:16" ht="33.75" hidden="1">
      <c r="A749" s="79" t="s">
        <v>1550</v>
      </c>
      <c r="B749" s="80" t="s">
        <v>1551</v>
      </c>
      <c r="C749" s="91"/>
      <c r="D749" s="82"/>
      <c r="E749" s="82"/>
      <c r="F749" s="82">
        <f t="shared" si="91"/>
        <v>0</v>
      </c>
      <c r="G749" s="28">
        <f t="shared" si="93"/>
        <v>0</v>
      </c>
      <c r="H749" s="82"/>
      <c r="I749" s="83">
        <f t="shared" si="89"/>
        <v>0</v>
      </c>
      <c r="J749" s="82"/>
      <c r="K749" s="29">
        <f t="shared" si="88"/>
        <v>0</v>
      </c>
      <c r="L749" s="82">
        <f t="shared" si="94"/>
        <v>0</v>
      </c>
      <c r="M749" s="84">
        <f t="shared" si="90"/>
        <v>0</v>
      </c>
      <c r="N749" s="82"/>
      <c r="O749" s="84">
        <f t="shared" si="92"/>
        <v>0</v>
      </c>
      <c r="P749" s="85">
        <f t="shared" si="95"/>
        <v>0</v>
      </c>
    </row>
    <row r="750" spans="1:16" ht="33.75" hidden="1">
      <c r="A750" s="79" t="s">
        <v>1552</v>
      </c>
      <c r="B750" s="80" t="s">
        <v>1553</v>
      </c>
      <c r="C750" s="91"/>
      <c r="D750" s="82"/>
      <c r="E750" s="82"/>
      <c r="F750" s="82">
        <f t="shared" si="91"/>
        <v>0</v>
      </c>
      <c r="G750" s="28">
        <f t="shared" si="93"/>
        <v>0</v>
      </c>
      <c r="H750" s="82"/>
      <c r="I750" s="83">
        <f t="shared" si="89"/>
        <v>0</v>
      </c>
      <c r="J750" s="82"/>
      <c r="K750" s="29">
        <f t="shared" si="88"/>
        <v>0</v>
      </c>
      <c r="L750" s="82">
        <f t="shared" si="94"/>
        <v>0</v>
      </c>
      <c r="M750" s="84">
        <f t="shared" si="90"/>
        <v>0</v>
      </c>
      <c r="N750" s="82"/>
      <c r="O750" s="84">
        <f t="shared" si="92"/>
        <v>0</v>
      </c>
      <c r="P750" s="85">
        <f t="shared" si="95"/>
        <v>0</v>
      </c>
    </row>
    <row r="751" spans="1:16" ht="15" hidden="1">
      <c r="A751" s="79" t="s">
        <v>1556</v>
      </c>
      <c r="B751" s="80" t="s">
        <v>1557</v>
      </c>
      <c r="C751" s="91"/>
      <c r="D751" s="82"/>
      <c r="E751" s="82"/>
      <c r="F751" s="82">
        <f t="shared" si="91"/>
        <v>0</v>
      </c>
      <c r="G751" s="28">
        <f t="shared" si="93"/>
        <v>0</v>
      </c>
      <c r="H751" s="82"/>
      <c r="I751" s="83">
        <f t="shared" si="89"/>
        <v>0</v>
      </c>
      <c r="J751" s="82"/>
      <c r="K751" s="29">
        <f t="shared" si="88"/>
        <v>0</v>
      </c>
      <c r="L751" s="82">
        <f t="shared" si="94"/>
        <v>0</v>
      </c>
      <c r="M751" s="84">
        <f t="shared" si="90"/>
        <v>0</v>
      </c>
      <c r="N751" s="82"/>
      <c r="O751" s="84">
        <f t="shared" si="92"/>
        <v>0</v>
      </c>
      <c r="P751" s="85">
        <f t="shared" si="95"/>
        <v>0</v>
      </c>
    </row>
    <row r="752" spans="1:16" ht="22.5" hidden="1">
      <c r="A752" s="79" t="s">
        <v>1560</v>
      </c>
      <c r="B752" s="80" t="s">
        <v>1561</v>
      </c>
      <c r="C752" s="91"/>
      <c r="D752" s="82"/>
      <c r="E752" s="82"/>
      <c r="F752" s="82">
        <f t="shared" si="91"/>
        <v>0</v>
      </c>
      <c r="G752" s="28">
        <f t="shared" si="93"/>
        <v>0</v>
      </c>
      <c r="H752" s="82"/>
      <c r="I752" s="83">
        <f t="shared" si="89"/>
        <v>0</v>
      </c>
      <c r="J752" s="82"/>
      <c r="K752" s="29">
        <f t="shared" si="88"/>
        <v>0</v>
      </c>
      <c r="L752" s="82">
        <f t="shared" si="94"/>
        <v>0</v>
      </c>
      <c r="M752" s="84">
        <f t="shared" si="90"/>
        <v>0</v>
      </c>
      <c r="N752" s="82"/>
      <c r="O752" s="84">
        <f t="shared" si="92"/>
        <v>0</v>
      </c>
      <c r="P752" s="85">
        <f t="shared" si="95"/>
        <v>0</v>
      </c>
    </row>
    <row r="753" spans="1:16" ht="22.5" hidden="1">
      <c r="A753" s="79" t="s">
        <v>1570</v>
      </c>
      <c r="B753" s="80" t="s">
        <v>1571</v>
      </c>
      <c r="C753" s="91"/>
      <c r="D753" s="82"/>
      <c r="E753" s="82"/>
      <c r="F753" s="82">
        <f t="shared" si="91"/>
        <v>0</v>
      </c>
      <c r="G753" s="28">
        <f t="shared" si="93"/>
        <v>0</v>
      </c>
      <c r="H753" s="82"/>
      <c r="I753" s="83">
        <f t="shared" si="89"/>
        <v>0</v>
      </c>
      <c r="J753" s="82"/>
      <c r="K753" s="29">
        <f t="shared" si="88"/>
        <v>0</v>
      </c>
      <c r="L753" s="82">
        <f t="shared" si="94"/>
        <v>0</v>
      </c>
      <c r="M753" s="84">
        <f t="shared" si="90"/>
        <v>0</v>
      </c>
      <c r="N753" s="82"/>
      <c r="O753" s="84">
        <f t="shared" si="92"/>
        <v>0</v>
      </c>
      <c r="P753" s="85">
        <f t="shared" si="95"/>
        <v>0</v>
      </c>
    </row>
    <row r="754" spans="1:16" ht="15" hidden="1">
      <c r="A754" s="79" t="s">
        <v>1572</v>
      </c>
      <c r="B754" s="80" t="s">
        <v>1573</v>
      </c>
      <c r="C754" s="91"/>
      <c r="D754" s="82"/>
      <c r="E754" s="82"/>
      <c r="F754" s="82">
        <f t="shared" si="91"/>
        <v>0</v>
      </c>
      <c r="G754" s="28">
        <f t="shared" si="93"/>
        <v>0</v>
      </c>
      <c r="H754" s="82"/>
      <c r="I754" s="83">
        <f t="shared" si="89"/>
        <v>0</v>
      </c>
      <c r="J754" s="82"/>
      <c r="K754" s="29">
        <f t="shared" si="88"/>
        <v>0</v>
      </c>
      <c r="L754" s="82">
        <f t="shared" si="94"/>
        <v>0</v>
      </c>
      <c r="M754" s="84">
        <f t="shared" si="90"/>
        <v>0</v>
      </c>
      <c r="N754" s="82"/>
      <c r="O754" s="84">
        <f t="shared" si="92"/>
        <v>0</v>
      </c>
      <c r="P754" s="85">
        <f t="shared" si="95"/>
        <v>0</v>
      </c>
    </row>
    <row r="755" spans="1:16" ht="33.75" hidden="1">
      <c r="A755" s="79" t="s">
        <v>1578</v>
      </c>
      <c r="B755" s="80" t="s">
        <v>1579</v>
      </c>
      <c r="C755" s="91"/>
      <c r="D755" s="82"/>
      <c r="E755" s="82"/>
      <c r="F755" s="82">
        <f t="shared" si="91"/>
        <v>0</v>
      </c>
      <c r="G755" s="28">
        <f t="shared" si="93"/>
        <v>0</v>
      </c>
      <c r="H755" s="82"/>
      <c r="I755" s="83">
        <f t="shared" si="89"/>
        <v>0</v>
      </c>
      <c r="J755" s="82"/>
      <c r="K755" s="29">
        <f t="shared" si="88"/>
        <v>0</v>
      </c>
      <c r="L755" s="82">
        <f t="shared" si="94"/>
        <v>0</v>
      </c>
      <c r="M755" s="84">
        <f t="shared" si="90"/>
        <v>0</v>
      </c>
      <c r="N755" s="82"/>
      <c r="O755" s="84">
        <f t="shared" si="92"/>
        <v>0</v>
      </c>
      <c r="P755" s="85">
        <f t="shared" si="95"/>
        <v>0</v>
      </c>
    </row>
    <row r="756" spans="1:16" ht="15" hidden="1">
      <c r="A756" s="71" t="s">
        <v>1583</v>
      </c>
      <c r="B756" s="72" t="s">
        <v>1584</v>
      </c>
      <c r="C756" s="92"/>
      <c r="D756" s="74">
        <f>SUM(D757:D765)</f>
        <v>0</v>
      </c>
      <c r="E756" s="74">
        <f>SUM(E757:E765)</f>
        <v>0</v>
      </c>
      <c r="F756" s="82">
        <f t="shared" si="91"/>
        <v>0</v>
      </c>
      <c r="G756" s="28">
        <f t="shared" si="93"/>
        <v>0</v>
      </c>
      <c r="H756" s="74">
        <f>SUM(H757:H765)</f>
        <v>0</v>
      </c>
      <c r="I756" s="83">
        <f t="shared" si="89"/>
        <v>0</v>
      </c>
      <c r="J756" s="74">
        <f>SUM(J757:J765)</f>
        <v>0</v>
      </c>
      <c r="K756" s="29">
        <f t="shared" si="88"/>
        <v>0</v>
      </c>
      <c r="L756" s="82">
        <f t="shared" si="94"/>
        <v>0</v>
      </c>
      <c r="M756" s="84">
        <f t="shared" si="90"/>
        <v>0</v>
      </c>
      <c r="N756" s="74">
        <f>SUM(N757:N765)</f>
        <v>0</v>
      </c>
      <c r="O756" s="84">
        <f t="shared" si="92"/>
        <v>0</v>
      </c>
      <c r="P756" s="85">
        <f t="shared" si="95"/>
        <v>0</v>
      </c>
    </row>
    <row r="757" spans="1:16" ht="22.5" hidden="1">
      <c r="A757" s="79" t="s">
        <v>1590</v>
      </c>
      <c r="B757" s="80" t="s">
        <v>1591</v>
      </c>
      <c r="C757" s="91"/>
      <c r="D757" s="82"/>
      <c r="E757" s="82"/>
      <c r="F757" s="82">
        <f t="shared" si="91"/>
        <v>0</v>
      </c>
      <c r="G757" s="28">
        <f t="shared" si="93"/>
        <v>0</v>
      </c>
      <c r="H757" s="82"/>
      <c r="I757" s="83">
        <f t="shared" si="89"/>
        <v>0</v>
      </c>
      <c r="J757" s="82"/>
      <c r="K757" s="29">
        <f t="shared" si="88"/>
        <v>0</v>
      </c>
      <c r="L757" s="82">
        <f t="shared" si="94"/>
        <v>0</v>
      </c>
      <c r="M757" s="84">
        <f t="shared" si="90"/>
        <v>0</v>
      </c>
      <c r="N757" s="82"/>
      <c r="O757" s="84">
        <f t="shared" si="92"/>
        <v>0</v>
      </c>
      <c r="P757" s="85">
        <f t="shared" si="95"/>
        <v>0</v>
      </c>
    </row>
    <row r="758" spans="1:16" ht="22.5" hidden="1">
      <c r="A758" s="79" t="s">
        <v>1592</v>
      </c>
      <c r="B758" s="80" t="s">
        <v>1593</v>
      </c>
      <c r="C758" s="91"/>
      <c r="D758" s="82"/>
      <c r="E758" s="82"/>
      <c r="F758" s="82">
        <f t="shared" si="91"/>
        <v>0</v>
      </c>
      <c r="G758" s="28">
        <f t="shared" si="93"/>
        <v>0</v>
      </c>
      <c r="H758" s="82"/>
      <c r="I758" s="83">
        <f t="shared" si="89"/>
        <v>0</v>
      </c>
      <c r="J758" s="82"/>
      <c r="K758" s="29">
        <f t="shared" si="88"/>
        <v>0</v>
      </c>
      <c r="L758" s="82">
        <f t="shared" si="94"/>
        <v>0</v>
      </c>
      <c r="M758" s="84">
        <f t="shared" si="90"/>
        <v>0</v>
      </c>
      <c r="N758" s="82"/>
      <c r="O758" s="84">
        <f t="shared" si="92"/>
        <v>0</v>
      </c>
      <c r="P758" s="85">
        <f t="shared" si="95"/>
        <v>0</v>
      </c>
    </row>
    <row r="759" spans="1:16" ht="22.5" hidden="1">
      <c r="A759" s="79" t="s">
        <v>1594</v>
      </c>
      <c r="B759" s="80" t="s">
        <v>1595</v>
      </c>
      <c r="C759" s="91"/>
      <c r="D759" s="82"/>
      <c r="E759" s="82"/>
      <c r="F759" s="82">
        <f t="shared" si="91"/>
        <v>0</v>
      </c>
      <c r="G759" s="28">
        <f t="shared" si="93"/>
        <v>0</v>
      </c>
      <c r="H759" s="82"/>
      <c r="I759" s="83">
        <f t="shared" si="89"/>
        <v>0</v>
      </c>
      <c r="J759" s="82"/>
      <c r="K759" s="29">
        <f t="shared" si="88"/>
        <v>0</v>
      </c>
      <c r="L759" s="82">
        <f t="shared" si="94"/>
        <v>0</v>
      </c>
      <c r="M759" s="84">
        <f t="shared" si="90"/>
        <v>0</v>
      </c>
      <c r="N759" s="82"/>
      <c r="O759" s="84">
        <f t="shared" si="92"/>
        <v>0</v>
      </c>
      <c r="P759" s="85">
        <f t="shared" si="95"/>
        <v>0</v>
      </c>
    </row>
    <row r="760" spans="1:16" ht="22.5" hidden="1">
      <c r="A760" s="79" t="s">
        <v>1596</v>
      </c>
      <c r="B760" s="80" t="s">
        <v>1597</v>
      </c>
      <c r="C760" s="91"/>
      <c r="D760" s="82"/>
      <c r="E760" s="82"/>
      <c r="F760" s="82">
        <f t="shared" si="91"/>
        <v>0</v>
      </c>
      <c r="G760" s="28">
        <f t="shared" si="93"/>
        <v>0</v>
      </c>
      <c r="H760" s="82"/>
      <c r="I760" s="83">
        <f t="shared" si="89"/>
        <v>0</v>
      </c>
      <c r="J760" s="82"/>
      <c r="K760" s="29">
        <f t="shared" si="88"/>
        <v>0</v>
      </c>
      <c r="L760" s="82">
        <f t="shared" si="94"/>
        <v>0</v>
      </c>
      <c r="M760" s="84">
        <f t="shared" si="90"/>
        <v>0</v>
      </c>
      <c r="N760" s="82"/>
      <c r="O760" s="84">
        <f t="shared" si="92"/>
        <v>0</v>
      </c>
      <c r="P760" s="85">
        <f t="shared" si="95"/>
        <v>0</v>
      </c>
    </row>
    <row r="761" spans="1:16" ht="33.75" hidden="1">
      <c r="A761" s="79" t="s">
        <v>1598</v>
      </c>
      <c r="B761" s="80" t="s">
        <v>1599</v>
      </c>
      <c r="C761" s="91"/>
      <c r="D761" s="82"/>
      <c r="E761" s="82"/>
      <c r="F761" s="82">
        <f t="shared" si="91"/>
        <v>0</v>
      </c>
      <c r="G761" s="28">
        <f t="shared" si="93"/>
        <v>0</v>
      </c>
      <c r="H761" s="82"/>
      <c r="I761" s="83">
        <f t="shared" si="89"/>
        <v>0</v>
      </c>
      <c r="J761" s="82"/>
      <c r="K761" s="29">
        <f t="shared" si="88"/>
        <v>0</v>
      </c>
      <c r="L761" s="82">
        <f t="shared" si="94"/>
        <v>0</v>
      </c>
      <c r="M761" s="84">
        <f t="shared" si="90"/>
        <v>0</v>
      </c>
      <c r="N761" s="82"/>
      <c r="O761" s="84">
        <f t="shared" si="92"/>
        <v>0</v>
      </c>
      <c r="P761" s="85">
        <f t="shared" si="95"/>
        <v>0</v>
      </c>
    </row>
    <row r="762" spans="1:16" ht="22.5" hidden="1">
      <c r="A762" s="79" t="s">
        <v>1600</v>
      </c>
      <c r="B762" s="80" t="s">
        <v>1601</v>
      </c>
      <c r="C762" s="91"/>
      <c r="D762" s="82"/>
      <c r="E762" s="82"/>
      <c r="F762" s="82">
        <f t="shared" si="91"/>
        <v>0</v>
      </c>
      <c r="G762" s="28">
        <f t="shared" si="93"/>
        <v>0</v>
      </c>
      <c r="H762" s="82"/>
      <c r="I762" s="83">
        <f t="shared" si="89"/>
        <v>0</v>
      </c>
      <c r="J762" s="82"/>
      <c r="K762" s="29">
        <f t="shared" si="88"/>
        <v>0</v>
      </c>
      <c r="L762" s="82">
        <f t="shared" si="94"/>
        <v>0</v>
      </c>
      <c r="M762" s="84">
        <f t="shared" si="90"/>
        <v>0</v>
      </c>
      <c r="N762" s="82"/>
      <c r="O762" s="84">
        <f t="shared" si="92"/>
        <v>0</v>
      </c>
      <c r="P762" s="85">
        <f t="shared" si="95"/>
        <v>0</v>
      </c>
    </row>
    <row r="763" spans="1:16" ht="33.75" hidden="1">
      <c r="A763" s="79" t="s">
        <v>1604</v>
      </c>
      <c r="B763" s="80" t="s">
        <v>1605</v>
      </c>
      <c r="C763" s="91"/>
      <c r="D763" s="82"/>
      <c r="E763" s="82"/>
      <c r="F763" s="82">
        <f t="shared" si="91"/>
        <v>0</v>
      </c>
      <c r="G763" s="28">
        <f t="shared" si="93"/>
        <v>0</v>
      </c>
      <c r="H763" s="82"/>
      <c r="I763" s="83">
        <f t="shared" si="89"/>
        <v>0</v>
      </c>
      <c r="J763" s="82"/>
      <c r="K763" s="29">
        <f t="shared" si="88"/>
        <v>0</v>
      </c>
      <c r="L763" s="82">
        <f t="shared" si="94"/>
        <v>0</v>
      </c>
      <c r="M763" s="84">
        <f t="shared" si="90"/>
        <v>0</v>
      </c>
      <c r="N763" s="82"/>
      <c r="O763" s="84">
        <f t="shared" si="92"/>
        <v>0</v>
      </c>
      <c r="P763" s="85">
        <f t="shared" si="95"/>
        <v>0</v>
      </c>
    </row>
    <row r="764" spans="1:16" ht="33.75" hidden="1">
      <c r="A764" s="79" t="s">
        <v>1606</v>
      </c>
      <c r="B764" s="80" t="s">
        <v>1607</v>
      </c>
      <c r="C764" s="91"/>
      <c r="D764" s="82"/>
      <c r="E764" s="82"/>
      <c r="F764" s="82">
        <f t="shared" si="91"/>
        <v>0</v>
      </c>
      <c r="G764" s="28">
        <f t="shared" si="93"/>
        <v>0</v>
      </c>
      <c r="H764" s="82"/>
      <c r="I764" s="83">
        <f t="shared" si="89"/>
        <v>0</v>
      </c>
      <c r="J764" s="82"/>
      <c r="K764" s="29">
        <f t="shared" si="88"/>
        <v>0</v>
      </c>
      <c r="L764" s="82">
        <f t="shared" si="94"/>
        <v>0</v>
      </c>
      <c r="M764" s="84">
        <f t="shared" si="90"/>
        <v>0</v>
      </c>
      <c r="N764" s="82"/>
      <c r="O764" s="84">
        <f t="shared" si="92"/>
        <v>0</v>
      </c>
      <c r="P764" s="85">
        <f t="shared" si="95"/>
        <v>0</v>
      </c>
    </row>
    <row r="765" spans="1:16" ht="15" hidden="1">
      <c r="A765" s="79" t="s">
        <v>1608</v>
      </c>
      <c r="B765" s="80" t="s">
        <v>1609</v>
      </c>
      <c r="C765" s="91"/>
      <c r="D765" s="82"/>
      <c r="E765" s="82"/>
      <c r="F765" s="82">
        <f t="shared" si="91"/>
        <v>0</v>
      </c>
      <c r="G765" s="28">
        <f t="shared" si="93"/>
        <v>0</v>
      </c>
      <c r="H765" s="82"/>
      <c r="I765" s="83">
        <f t="shared" si="89"/>
        <v>0</v>
      </c>
      <c r="J765" s="82"/>
      <c r="K765" s="29">
        <f t="shared" si="88"/>
        <v>0</v>
      </c>
      <c r="L765" s="82">
        <f t="shared" si="94"/>
        <v>0</v>
      </c>
      <c r="M765" s="84">
        <f t="shared" si="90"/>
        <v>0</v>
      </c>
      <c r="N765" s="82"/>
      <c r="O765" s="84">
        <f t="shared" si="92"/>
        <v>0</v>
      </c>
      <c r="P765" s="85">
        <f t="shared" si="95"/>
        <v>0</v>
      </c>
    </row>
    <row r="766" spans="1:16" ht="15" hidden="1">
      <c r="A766" s="71" t="s">
        <v>1618</v>
      </c>
      <c r="B766" s="72" t="s">
        <v>1619</v>
      </c>
      <c r="C766" s="92"/>
      <c r="D766" s="74">
        <f>SUM(D767:D770)</f>
        <v>0</v>
      </c>
      <c r="E766" s="74">
        <f>SUM(E767:E770)</f>
        <v>0</v>
      </c>
      <c r="F766" s="82">
        <f t="shared" si="91"/>
        <v>0</v>
      </c>
      <c r="G766" s="28">
        <f t="shared" si="93"/>
        <v>0</v>
      </c>
      <c r="H766" s="74">
        <f>SUM(H767:H770)</f>
        <v>0</v>
      </c>
      <c r="I766" s="83">
        <f t="shared" si="89"/>
        <v>0</v>
      </c>
      <c r="J766" s="74">
        <f>SUM(J767:J770)</f>
        <v>0</v>
      </c>
      <c r="K766" s="29">
        <f t="shared" si="88"/>
        <v>0</v>
      </c>
      <c r="L766" s="82">
        <f t="shared" si="94"/>
        <v>0</v>
      </c>
      <c r="M766" s="84">
        <f t="shared" si="90"/>
        <v>0</v>
      </c>
      <c r="N766" s="74">
        <f>SUM(N767:N770)</f>
        <v>0</v>
      </c>
      <c r="O766" s="84">
        <f t="shared" si="92"/>
        <v>0</v>
      </c>
      <c r="P766" s="85">
        <f t="shared" si="95"/>
        <v>0</v>
      </c>
    </row>
    <row r="767" spans="1:16" ht="33.75" hidden="1">
      <c r="A767" s="79" t="s">
        <v>1626</v>
      </c>
      <c r="B767" s="80" t="s">
        <v>1627</v>
      </c>
      <c r="C767" s="91"/>
      <c r="D767" s="82"/>
      <c r="E767" s="82"/>
      <c r="F767" s="82">
        <f t="shared" si="91"/>
        <v>0</v>
      </c>
      <c r="G767" s="28">
        <f t="shared" si="93"/>
        <v>0</v>
      </c>
      <c r="H767" s="82"/>
      <c r="I767" s="83">
        <f t="shared" si="89"/>
        <v>0</v>
      </c>
      <c r="J767" s="82"/>
      <c r="K767" s="29">
        <f t="shared" si="88"/>
        <v>0</v>
      </c>
      <c r="L767" s="82">
        <f t="shared" si="94"/>
        <v>0</v>
      </c>
      <c r="M767" s="84">
        <f t="shared" si="90"/>
        <v>0</v>
      </c>
      <c r="N767" s="82"/>
      <c r="O767" s="84">
        <f t="shared" si="92"/>
        <v>0</v>
      </c>
      <c r="P767" s="85">
        <f t="shared" si="95"/>
        <v>0</v>
      </c>
    </row>
    <row r="768" spans="1:16" ht="22.5" hidden="1">
      <c r="A768" s="79" t="s">
        <v>1628</v>
      </c>
      <c r="B768" s="80" t="s">
        <v>1629</v>
      </c>
      <c r="C768" s="91"/>
      <c r="D768" s="82"/>
      <c r="E768" s="82"/>
      <c r="F768" s="82">
        <f t="shared" si="91"/>
        <v>0</v>
      </c>
      <c r="G768" s="28">
        <f t="shared" si="93"/>
        <v>0</v>
      </c>
      <c r="H768" s="82"/>
      <c r="I768" s="83">
        <f t="shared" si="89"/>
        <v>0</v>
      </c>
      <c r="J768" s="82"/>
      <c r="K768" s="29">
        <f t="shared" si="88"/>
        <v>0</v>
      </c>
      <c r="L768" s="82">
        <f t="shared" si="94"/>
        <v>0</v>
      </c>
      <c r="M768" s="84">
        <f t="shared" si="90"/>
        <v>0</v>
      </c>
      <c r="N768" s="82"/>
      <c r="O768" s="84">
        <f t="shared" si="92"/>
        <v>0</v>
      </c>
      <c r="P768" s="85">
        <f t="shared" si="95"/>
        <v>0</v>
      </c>
    </row>
    <row r="769" spans="1:16" ht="33.75" hidden="1">
      <c r="A769" s="79" t="s">
        <v>1630</v>
      </c>
      <c r="B769" s="80" t="s">
        <v>1631</v>
      </c>
      <c r="C769" s="91"/>
      <c r="D769" s="82"/>
      <c r="E769" s="82"/>
      <c r="F769" s="82">
        <f t="shared" si="91"/>
        <v>0</v>
      </c>
      <c r="G769" s="28">
        <f t="shared" si="93"/>
        <v>0</v>
      </c>
      <c r="H769" s="82"/>
      <c r="I769" s="83">
        <f t="shared" si="89"/>
        <v>0</v>
      </c>
      <c r="J769" s="82"/>
      <c r="K769" s="29">
        <f t="shared" si="88"/>
        <v>0</v>
      </c>
      <c r="L769" s="82">
        <f t="shared" si="94"/>
        <v>0</v>
      </c>
      <c r="M769" s="84">
        <f t="shared" si="90"/>
        <v>0</v>
      </c>
      <c r="N769" s="82"/>
      <c r="O769" s="84">
        <f t="shared" si="92"/>
        <v>0</v>
      </c>
      <c r="P769" s="85">
        <f t="shared" si="95"/>
        <v>0</v>
      </c>
    </row>
    <row r="770" spans="1:16" ht="15" hidden="1">
      <c r="A770" s="79" t="s">
        <v>1638</v>
      </c>
      <c r="B770" s="80" t="s">
        <v>1639</v>
      </c>
      <c r="C770" s="91"/>
      <c r="D770" s="82"/>
      <c r="E770" s="82"/>
      <c r="F770" s="82">
        <f t="shared" si="91"/>
        <v>0</v>
      </c>
      <c r="G770" s="28">
        <f t="shared" si="93"/>
        <v>0</v>
      </c>
      <c r="H770" s="82"/>
      <c r="I770" s="83">
        <f t="shared" si="89"/>
        <v>0</v>
      </c>
      <c r="J770" s="82"/>
      <c r="K770" s="29">
        <f t="shared" si="88"/>
        <v>0</v>
      </c>
      <c r="L770" s="82">
        <f t="shared" si="94"/>
        <v>0</v>
      </c>
      <c r="M770" s="84">
        <f t="shared" si="90"/>
        <v>0</v>
      </c>
      <c r="N770" s="82"/>
      <c r="O770" s="84">
        <f t="shared" si="92"/>
        <v>0</v>
      </c>
      <c r="P770" s="85">
        <f t="shared" si="95"/>
        <v>0</v>
      </c>
    </row>
    <row r="771" spans="1:16" ht="15" hidden="1">
      <c r="A771" s="71" t="s">
        <v>1640</v>
      </c>
      <c r="B771" s="72" t="s">
        <v>1641</v>
      </c>
      <c r="C771" s="92"/>
      <c r="D771" s="74">
        <f>SUM(D772:D773)</f>
        <v>0</v>
      </c>
      <c r="E771" s="74">
        <f>SUM(E772:E773)</f>
        <v>0</v>
      </c>
      <c r="F771" s="82">
        <f t="shared" si="91"/>
        <v>0</v>
      </c>
      <c r="G771" s="28">
        <f t="shared" si="93"/>
        <v>0</v>
      </c>
      <c r="H771" s="74">
        <f>SUM(H772:H773)</f>
        <v>0</v>
      </c>
      <c r="I771" s="83">
        <f t="shared" si="89"/>
        <v>0</v>
      </c>
      <c r="J771" s="74">
        <f>SUM(J772:J773)</f>
        <v>0</v>
      </c>
      <c r="K771" s="29">
        <f t="shared" si="88"/>
        <v>0</v>
      </c>
      <c r="L771" s="82">
        <f t="shared" si="94"/>
        <v>0</v>
      </c>
      <c r="M771" s="84">
        <f t="shared" si="90"/>
        <v>0</v>
      </c>
      <c r="N771" s="74">
        <f>SUM(N772:N773)</f>
        <v>0</v>
      </c>
      <c r="O771" s="84">
        <f t="shared" si="92"/>
        <v>0</v>
      </c>
      <c r="P771" s="85">
        <f t="shared" si="95"/>
        <v>0</v>
      </c>
    </row>
    <row r="772" spans="1:16" ht="22.5" hidden="1">
      <c r="A772" s="79" t="s">
        <v>1654</v>
      </c>
      <c r="B772" s="80" t="s">
        <v>1655</v>
      </c>
      <c r="C772" s="91"/>
      <c r="D772" s="82"/>
      <c r="E772" s="82"/>
      <c r="F772" s="82">
        <f t="shared" si="91"/>
        <v>0</v>
      </c>
      <c r="G772" s="28">
        <f t="shared" si="93"/>
        <v>0</v>
      </c>
      <c r="H772" s="82"/>
      <c r="I772" s="83">
        <f t="shared" si="89"/>
        <v>0</v>
      </c>
      <c r="J772" s="82"/>
      <c r="K772" s="29">
        <f t="shared" si="88"/>
        <v>0</v>
      </c>
      <c r="L772" s="82">
        <f t="shared" si="94"/>
        <v>0</v>
      </c>
      <c r="M772" s="84">
        <f t="shared" si="90"/>
        <v>0</v>
      </c>
      <c r="N772" s="82"/>
      <c r="O772" s="84">
        <f t="shared" si="92"/>
        <v>0</v>
      </c>
      <c r="P772" s="85">
        <f t="shared" si="95"/>
        <v>0</v>
      </c>
    </row>
    <row r="773" spans="1:16" ht="22.5" hidden="1">
      <c r="A773" s="79" t="s">
        <v>1656</v>
      </c>
      <c r="B773" s="80" t="s">
        <v>1657</v>
      </c>
      <c r="C773" s="91"/>
      <c r="D773" s="82"/>
      <c r="E773" s="82"/>
      <c r="F773" s="82">
        <f t="shared" si="91"/>
        <v>0</v>
      </c>
      <c r="G773" s="28">
        <f t="shared" si="93"/>
        <v>0</v>
      </c>
      <c r="H773" s="82"/>
      <c r="I773" s="83">
        <f t="shared" si="89"/>
        <v>0</v>
      </c>
      <c r="J773" s="82"/>
      <c r="K773" s="29">
        <f t="shared" si="88"/>
        <v>0</v>
      </c>
      <c r="L773" s="82">
        <f t="shared" si="94"/>
        <v>0</v>
      </c>
      <c r="M773" s="84">
        <f t="shared" si="90"/>
        <v>0</v>
      </c>
      <c r="N773" s="82"/>
      <c r="O773" s="84">
        <f t="shared" si="92"/>
        <v>0</v>
      </c>
      <c r="P773" s="85">
        <f t="shared" si="95"/>
        <v>0</v>
      </c>
    </row>
    <row r="774" spans="1:16" ht="15" hidden="1">
      <c r="A774" s="71" t="s">
        <v>1671</v>
      </c>
      <c r="B774" s="72" t="s">
        <v>1672</v>
      </c>
      <c r="C774" s="92"/>
      <c r="D774" s="74">
        <f>SUM(D775+D777+D779+D793)</f>
        <v>0</v>
      </c>
      <c r="E774" s="74">
        <f>SUM(E775+E777+E779+E793)</f>
        <v>0</v>
      </c>
      <c r="F774" s="82">
        <f t="shared" si="91"/>
        <v>0</v>
      </c>
      <c r="G774" s="28">
        <f t="shared" si="93"/>
        <v>0</v>
      </c>
      <c r="H774" s="74">
        <f>SUM(H775+H777+H779+H793)</f>
        <v>0</v>
      </c>
      <c r="I774" s="83">
        <f t="shared" si="89"/>
        <v>0</v>
      </c>
      <c r="J774" s="74">
        <f>SUM(J775+J777+J779+J793)</f>
        <v>0</v>
      </c>
      <c r="K774" s="29">
        <f t="shared" si="88"/>
        <v>0</v>
      </c>
      <c r="L774" s="82">
        <f t="shared" si="94"/>
        <v>0</v>
      </c>
      <c r="M774" s="84">
        <f t="shared" si="90"/>
        <v>0</v>
      </c>
      <c r="N774" s="74">
        <f>SUM(N775+N777+N779+N793)</f>
        <v>0</v>
      </c>
      <c r="O774" s="84">
        <f t="shared" si="92"/>
        <v>0</v>
      </c>
      <c r="P774" s="85">
        <f t="shared" si="95"/>
        <v>0</v>
      </c>
    </row>
    <row r="775" spans="1:16" ht="15" hidden="1">
      <c r="A775" s="71" t="s">
        <v>1673</v>
      </c>
      <c r="B775" s="72" t="s">
        <v>1674</v>
      </c>
      <c r="C775" s="92"/>
      <c r="D775" s="74">
        <f>SUM(D776:D776)</f>
        <v>0</v>
      </c>
      <c r="E775" s="74">
        <f>SUM(E776:E776)</f>
        <v>0</v>
      </c>
      <c r="F775" s="82">
        <f t="shared" si="91"/>
        <v>0</v>
      </c>
      <c r="G775" s="28">
        <f t="shared" si="93"/>
        <v>0</v>
      </c>
      <c r="H775" s="74">
        <f>SUM(H776:H776)</f>
        <v>0</v>
      </c>
      <c r="I775" s="83">
        <f t="shared" si="89"/>
        <v>0</v>
      </c>
      <c r="J775" s="74">
        <f>SUM(J776:J776)</f>
        <v>0</v>
      </c>
      <c r="K775" s="29">
        <f aca="true" t="shared" si="96" ref="K775:K813">IF(OR(J775=0,F775=0),0,J775/F775)*100</f>
        <v>0</v>
      </c>
      <c r="L775" s="82">
        <f t="shared" si="94"/>
        <v>0</v>
      </c>
      <c r="M775" s="84">
        <f t="shared" si="90"/>
        <v>0</v>
      </c>
      <c r="N775" s="74">
        <f>SUM(N776:N776)</f>
        <v>0</v>
      </c>
      <c r="O775" s="84">
        <f t="shared" si="92"/>
        <v>0</v>
      </c>
      <c r="P775" s="85">
        <f t="shared" si="95"/>
        <v>0</v>
      </c>
    </row>
    <row r="776" spans="1:16" ht="22.5" hidden="1">
      <c r="A776" s="79" t="s">
        <v>1675</v>
      </c>
      <c r="B776" s="80" t="s">
        <v>1676</v>
      </c>
      <c r="C776" s="91"/>
      <c r="D776" s="82"/>
      <c r="E776" s="82"/>
      <c r="F776" s="82">
        <f t="shared" si="91"/>
        <v>0</v>
      </c>
      <c r="G776" s="28">
        <f t="shared" si="93"/>
        <v>0</v>
      </c>
      <c r="H776" s="82"/>
      <c r="I776" s="83">
        <f aca="true" t="shared" si="97" ref="I776:I813">SUM(F776-H776)</f>
        <v>0</v>
      </c>
      <c r="J776" s="82"/>
      <c r="K776" s="29">
        <f t="shared" si="96"/>
        <v>0</v>
      </c>
      <c r="L776" s="82">
        <f t="shared" si="94"/>
        <v>0</v>
      </c>
      <c r="M776" s="84">
        <f aca="true" t="shared" si="98" ref="M776:M813">IF(OR(L776=0,F776=0),0,L776/F776)*100</f>
        <v>0</v>
      </c>
      <c r="N776" s="82"/>
      <c r="O776" s="84">
        <f t="shared" si="92"/>
        <v>0</v>
      </c>
      <c r="P776" s="85">
        <f t="shared" si="95"/>
        <v>0</v>
      </c>
    </row>
    <row r="777" spans="1:16" ht="22.5" hidden="1">
      <c r="A777" s="71" t="s">
        <v>1693</v>
      </c>
      <c r="B777" s="72" t="s">
        <v>1694</v>
      </c>
      <c r="C777" s="92"/>
      <c r="D777" s="74">
        <f>SUM(D778:D778)</f>
        <v>0</v>
      </c>
      <c r="E777" s="74">
        <f>SUM(E778:E778)</f>
        <v>0</v>
      </c>
      <c r="F777" s="82">
        <f aca="true" t="shared" si="99" ref="F777:F813">SUM(D777+E777)</f>
        <v>0</v>
      </c>
      <c r="G777" s="28">
        <f t="shared" si="93"/>
        <v>0</v>
      </c>
      <c r="H777" s="74">
        <f>SUM(H778:H778)</f>
        <v>0</v>
      </c>
      <c r="I777" s="83">
        <f t="shared" si="97"/>
        <v>0</v>
      </c>
      <c r="J777" s="74">
        <f>SUM(J778:J778)</f>
        <v>0</v>
      </c>
      <c r="K777" s="29">
        <f t="shared" si="96"/>
        <v>0</v>
      </c>
      <c r="L777" s="82">
        <f t="shared" si="94"/>
        <v>0</v>
      </c>
      <c r="M777" s="84">
        <f t="shared" si="98"/>
        <v>0</v>
      </c>
      <c r="N777" s="74">
        <f>SUM(N778:N778)</f>
        <v>0</v>
      </c>
      <c r="O777" s="84">
        <f aca="true" t="shared" si="100" ref="O777:O813">IF(OR(N777=0,F777=0),0,N777/F777)*100</f>
        <v>0</v>
      </c>
      <c r="P777" s="85">
        <f t="shared" si="95"/>
        <v>0</v>
      </c>
    </row>
    <row r="778" spans="1:16" ht="22.5" hidden="1">
      <c r="A778" s="79" t="s">
        <v>1697</v>
      </c>
      <c r="B778" s="80" t="s">
        <v>1698</v>
      </c>
      <c r="C778" s="91"/>
      <c r="D778" s="82"/>
      <c r="E778" s="82"/>
      <c r="F778" s="82">
        <f t="shared" si="99"/>
        <v>0</v>
      </c>
      <c r="G778" s="28">
        <f t="shared" si="93"/>
        <v>0</v>
      </c>
      <c r="H778" s="82"/>
      <c r="I778" s="83">
        <f t="shared" si="97"/>
        <v>0</v>
      </c>
      <c r="J778" s="82"/>
      <c r="K778" s="29">
        <f t="shared" si="96"/>
        <v>0</v>
      </c>
      <c r="L778" s="82">
        <f t="shared" si="94"/>
        <v>0</v>
      </c>
      <c r="M778" s="84">
        <f t="shared" si="98"/>
        <v>0</v>
      </c>
      <c r="N778" s="82"/>
      <c r="O778" s="84">
        <f t="shared" si="100"/>
        <v>0</v>
      </c>
      <c r="P778" s="85">
        <f t="shared" si="95"/>
        <v>0</v>
      </c>
    </row>
    <row r="779" spans="1:16" ht="22.5" hidden="1">
      <c r="A779" s="71" t="s">
        <v>1701</v>
      </c>
      <c r="B779" s="72" t="s">
        <v>1702</v>
      </c>
      <c r="C779" s="92"/>
      <c r="D779" s="74">
        <f>SUM(D780:D792)</f>
        <v>0</v>
      </c>
      <c r="E779" s="74">
        <f>SUM(E780:E792)</f>
        <v>0</v>
      </c>
      <c r="F779" s="82">
        <f t="shared" si="99"/>
        <v>0</v>
      </c>
      <c r="G779" s="28">
        <f aca="true" t="shared" si="101" ref="G779:G813">IF(OR(F779=0,F$813=0),0,F779/F$813)*100</f>
        <v>0</v>
      </c>
      <c r="H779" s="74">
        <f>SUM(H780:H792)</f>
        <v>0</v>
      </c>
      <c r="I779" s="83">
        <f t="shared" si="97"/>
        <v>0</v>
      </c>
      <c r="J779" s="74">
        <f>SUM(J780:J792)</f>
        <v>0</v>
      </c>
      <c r="K779" s="29">
        <f t="shared" si="96"/>
        <v>0</v>
      </c>
      <c r="L779" s="82">
        <f t="shared" si="94"/>
        <v>0</v>
      </c>
      <c r="M779" s="84">
        <f t="shared" si="98"/>
        <v>0</v>
      </c>
      <c r="N779" s="74">
        <f>SUM(N780:N792)</f>
        <v>0</v>
      </c>
      <c r="O779" s="84">
        <f t="shared" si="100"/>
        <v>0</v>
      </c>
      <c r="P779" s="85">
        <f t="shared" si="95"/>
        <v>0</v>
      </c>
    </row>
    <row r="780" spans="1:16" ht="33.75" hidden="1">
      <c r="A780" s="79" t="s">
        <v>1705</v>
      </c>
      <c r="B780" s="100" t="s">
        <v>1706</v>
      </c>
      <c r="C780" s="91"/>
      <c r="D780" s="82"/>
      <c r="E780" s="82"/>
      <c r="F780" s="82">
        <f t="shared" si="99"/>
        <v>0</v>
      </c>
      <c r="G780" s="28">
        <f t="shared" si="101"/>
        <v>0</v>
      </c>
      <c r="H780" s="82"/>
      <c r="I780" s="83">
        <f t="shared" si="97"/>
        <v>0</v>
      </c>
      <c r="J780" s="82"/>
      <c r="K780" s="29">
        <f t="shared" si="96"/>
        <v>0</v>
      </c>
      <c r="L780" s="82">
        <f t="shared" si="94"/>
        <v>0</v>
      </c>
      <c r="M780" s="84">
        <f t="shared" si="98"/>
        <v>0</v>
      </c>
      <c r="N780" s="82"/>
      <c r="O780" s="84">
        <f t="shared" si="100"/>
        <v>0</v>
      </c>
      <c r="P780" s="85">
        <f t="shared" si="95"/>
        <v>0</v>
      </c>
    </row>
    <row r="781" spans="1:16" ht="22.5" hidden="1">
      <c r="A781" s="79" t="s">
        <v>1707</v>
      </c>
      <c r="B781" s="100" t="s">
        <v>1708</v>
      </c>
      <c r="C781" s="91"/>
      <c r="D781" s="82"/>
      <c r="E781" s="82"/>
      <c r="F781" s="82">
        <f t="shared" si="99"/>
        <v>0</v>
      </c>
      <c r="G781" s="28">
        <f t="shared" si="101"/>
        <v>0</v>
      </c>
      <c r="H781" s="82"/>
      <c r="I781" s="83">
        <f t="shared" si="97"/>
        <v>0</v>
      </c>
      <c r="J781" s="82"/>
      <c r="K781" s="29">
        <f t="shared" si="96"/>
        <v>0</v>
      </c>
      <c r="L781" s="82">
        <f t="shared" si="94"/>
        <v>0</v>
      </c>
      <c r="M781" s="84">
        <f t="shared" si="98"/>
        <v>0</v>
      </c>
      <c r="N781" s="82"/>
      <c r="O781" s="84">
        <f t="shared" si="100"/>
        <v>0</v>
      </c>
      <c r="P781" s="85">
        <f t="shared" si="95"/>
        <v>0</v>
      </c>
    </row>
    <row r="782" spans="1:16" ht="22.5" hidden="1">
      <c r="A782" s="79" t="s">
        <v>1711</v>
      </c>
      <c r="B782" s="100" t="s">
        <v>1712</v>
      </c>
      <c r="C782" s="91"/>
      <c r="D782" s="82"/>
      <c r="E782" s="82"/>
      <c r="F782" s="82">
        <f t="shared" si="99"/>
        <v>0</v>
      </c>
      <c r="G782" s="28">
        <f t="shared" si="101"/>
        <v>0</v>
      </c>
      <c r="H782" s="82"/>
      <c r="I782" s="83">
        <f t="shared" si="97"/>
        <v>0</v>
      </c>
      <c r="J782" s="82"/>
      <c r="K782" s="29">
        <f t="shared" si="96"/>
        <v>0</v>
      </c>
      <c r="L782" s="82">
        <f t="shared" si="94"/>
        <v>0</v>
      </c>
      <c r="M782" s="84">
        <f t="shared" si="98"/>
        <v>0</v>
      </c>
      <c r="N782" s="82"/>
      <c r="O782" s="84">
        <f t="shared" si="100"/>
        <v>0</v>
      </c>
      <c r="P782" s="85">
        <f t="shared" si="95"/>
        <v>0</v>
      </c>
    </row>
    <row r="783" spans="1:16" ht="22.5" hidden="1">
      <c r="A783" s="79" t="s">
        <v>1713</v>
      </c>
      <c r="B783" s="100" t="s">
        <v>1714</v>
      </c>
      <c r="C783" s="91"/>
      <c r="D783" s="82"/>
      <c r="E783" s="82"/>
      <c r="F783" s="82">
        <f t="shared" si="99"/>
        <v>0</v>
      </c>
      <c r="G783" s="28">
        <f t="shared" si="101"/>
        <v>0</v>
      </c>
      <c r="H783" s="82"/>
      <c r="I783" s="83">
        <f t="shared" si="97"/>
        <v>0</v>
      </c>
      <c r="J783" s="82"/>
      <c r="K783" s="29">
        <f t="shared" si="96"/>
        <v>0</v>
      </c>
      <c r="L783" s="82">
        <f t="shared" si="94"/>
        <v>0</v>
      </c>
      <c r="M783" s="84">
        <f t="shared" si="98"/>
        <v>0</v>
      </c>
      <c r="N783" s="82"/>
      <c r="O783" s="84">
        <f t="shared" si="100"/>
        <v>0</v>
      </c>
      <c r="P783" s="85">
        <f t="shared" si="95"/>
        <v>0</v>
      </c>
    </row>
    <row r="784" spans="1:16" ht="33.75" hidden="1">
      <c r="A784" s="79" t="s">
        <v>1719</v>
      </c>
      <c r="B784" s="80" t="s">
        <v>1720</v>
      </c>
      <c r="C784" s="91"/>
      <c r="D784" s="82"/>
      <c r="E784" s="82"/>
      <c r="F784" s="82">
        <f t="shared" si="99"/>
        <v>0</v>
      </c>
      <c r="G784" s="28">
        <f t="shared" si="101"/>
        <v>0</v>
      </c>
      <c r="H784" s="82"/>
      <c r="I784" s="83">
        <f t="shared" si="97"/>
        <v>0</v>
      </c>
      <c r="J784" s="82"/>
      <c r="K784" s="29">
        <f t="shared" si="96"/>
        <v>0</v>
      </c>
      <c r="L784" s="82">
        <f t="shared" si="94"/>
        <v>0</v>
      </c>
      <c r="M784" s="84">
        <f t="shared" si="98"/>
        <v>0</v>
      </c>
      <c r="N784" s="82"/>
      <c r="O784" s="84">
        <f t="shared" si="100"/>
        <v>0</v>
      </c>
      <c r="P784" s="85">
        <f t="shared" si="95"/>
        <v>0</v>
      </c>
    </row>
    <row r="785" spans="1:16" ht="33.75" hidden="1">
      <c r="A785" s="79" t="s">
        <v>1723</v>
      </c>
      <c r="B785" s="100" t="s">
        <v>1724</v>
      </c>
      <c r="C785" s="91"/>
      <c r="D785" s="82"/>
      <c r="E785" s="82"/>
      <c r="F785" s="82">
        <f t="shared" si="99"/>
        <v>0</v>
      </c>
      <c r="G785" s="28">
        <f t="shared" si="101"/>
        <v>0</v>
      </c>
      <c r="H785" s="82"/>
      <c r="I785" s="83">
        <f t="shared" si="97"/>
        <v>0</v>
      </c>
      <c r="J785" s="82"/>
      <c r="K785" s="29">
        <f t="shared" si="96"/>
        <v>0</v>
      </c>
      <c r="L785" s="82">
        <f t="shared" si="94"/>
        <v>0</v>
      </c>
      <c r="M785" s="84">
        <f t="shared" si="98"/>
        <v>0</v>
      </c>
      <c r="N785" s="82"/>
      <c r="O785" s="84">
        <f t="shared" si="100"/>
        <v>0</v>
      </c>
      <c r="P785" s="85">
        <f t="shared" si="95"/>
        <v>0</v>
      </c>
    </row>
    <row r="786" spans="1:16" ht="22.5" hidden="1">
      <c r="A786" s="79" t="s">
        <v>1725</v>
      </c>
      <c r="B786" s="100" t="s">
        <v>1726</v>
      </c>
      <c r="C786" s="91"/>
      <c r="D786" s="82"/>
      <c r="E786" s="82"/>
      <c r="F786" s="82">
        <f t="shared" si="99"/>
        <v>0</v>
      </c>
      <c r="G786" s="28">
        <f t="shared" si="101"/>
        <v>0</v>
      </c>
      <c r="H786" s="82"/>
      <c r="I786" s="83">
        <f t="shared" si="97"/>
        <v>0</v>
      </c>
      <c r="J786" s="82"/>
      <c r="K786" s="29">
        <f t="shared" si="96"/>
        <v>0</v>
      </c>
      <c r="L786" s="82">
        <f t="shared" si="94"/>
        <v>0</v>
      </c>
      <c r="M786" s="84">
        <f t="shared" si="98"/>
        <v>0</v>
      </c>
      <c r="N786" s="82"/>
      <c r="O786" s="84">
        <f t="shared" si="100"/>
        <v>0</v>
      </c>
      <c r="P786" s="85">
        <f t="shared" si="95"/>
        <v>0</v>
      </c>
    </row>
    <row r="787" spans="1:16" ht="33.75" hidden="1">
      <c r="A787" s="79" t="s">
        <v>1727</v>
      </c>
      <c r="B787" s="100" t="s">
        <v>1728</v>
      </c>
      <c r="C787" s="91"/>
      <c r="D787" s="82"/>
      <c r="E787" s="82"/>
      <c r="F787" s="82">
        <f t="shared" si="99"/>
        <v>0</v>
      </c>
      <c r="G787" s="28">
        <f t="shared" si="101"/>
        <v>0</v>
      </c>
      <c r="H787" s="82"/>
      <c r="I787" s="83">
        <f t="shared" si="97"/>
        <v>0</v>
      </c>
      <c r="J787" s="82"/>
      <c r="K787" s="29">
        <f t="shared" si="96"/>
        <v>0</v>
      </c>
      <c r="L787" s="82">
        <f t="shared" si="94"/>
        <v>0</v>
      </c>
      <c r="M787" s="84">
        <f t="shared" si="98"/>
        <v>0</v>
      </c>
      <c r="N787" s="82"/>
      <c r="O787" s="84">
        <f t="shared" si="100"/>
        <v>0</v>
      </c>
      <c r="P787" s="85">
        <f t="shared" si="95"/>
        <v>0</v>
      </c>
    </row>
    <row r="788" spans="1:16" ht="33.75" hidden="1">
      <c r="A788" s="79" t="s">
        <v>1729</v>
      </c>
      <c r="B788" s="100" t="s">
        <v>1730</v>
      </c>
      <c r="C788" s="91"/>
      <c r="D788" s="82"/>
      <c r="E788" s="82"/>
      <c r="F788" s="82">
        <f t="shared" si="99"/>
        <v>0</v>
      </c>
      <c r="G788" s="28">
        <f t="shared" si="101"/>
        <v>0</v>
      </c>
      <c r="H788" s="82"/>
      <c r="I788" s="83">
        <f t="shared" si="97"/>
        <v>0</v>
      </c>
      <c r="J788" s="82"/>
      <c r="K788" s="29">
        <f t="shared" si="96"/>
        <v>0</v>
      </c>
      <c r="L788" s="82">
        <f t="shared" si="94"/>
        <v>0</v>
      </c>
      <c r="M788" s="84">
        <f t="shared" si="98"/>
        <v>0</v>
      </c>
      <c r="N788" s="82"/>
      <c r="O788" s="84">
        <f t="shared" si="100"/>
        <v>0</v>
      </c>
      <c r="P788" s="85">
        <f t="shared" si="95"/>
        <v>0</v>
      </c>
    </row>
    <row r="789" spans="1:16" ht="33.75" hidden="1">
      <c r="A789" s="79" t="s">
        <v>1731</v>
      </c>
      <c r="B789" s="100" t="s">
        <v>1732</v>
      </c>
      <c r="C789" s="91"/>
      <c r="D789" s="82"/>
      <c r="E789" s="82"/>
      <c r="F789" s="82">
        <f t="shared" si="99"/>
        <v>0</v>
      </c>
      <c r="G789" s="28">
        <f t="shared" si="101"/>
        <v>0</v>
      </c>
      <c r="H789" s="82"/>
      <c r="I789" s="83">
        <f t="shared" si="97"/>
        <v>0</v>
      </c>
      <c r="J789" s="82"/>
      <c r="K789" s="29">
        <f t="shared" si="96"/>
        <v>0</v>
      </c>
      <c r="L789" s="82">
        <f t="shared" si="94"/>
        <v>0</v>
      </c>
      <c r="M789" s="84">
        <f t="shared" si="98"/>
        <v>0</v>
      </c>
      <c r="N789" s="82"/>
      <c r="O789" s="84">
        <f t="shared" si="100"/>
        <v>0</v>
      </c>
      <c r="P789" s="85">
        <f t="shared" si="95"/>
        <v>0</v>
      </c>
    </row>
    <row r="790" spans="1:16" ht="22.5" hidden="1">
      <c r="A790" s="79" t="s">
        <v>1733</v>
      </c>
      <c r="B790" s="100" t="s">
        <v>352</v>
      </c>
      <c r="C790" s="91"/>
      <c r="D790" s="82"/>
      <c r="E790" s="82"/>
      <c r="F790" s="82">
        <f t="shared" si="99"/>
        <v>0</v>
      </c>
      <c r="G790" s="28">
        <f t="shared" si="101"/>
        <v>0</v>
      </c>
      <c r="H790" s="82"/>
      <c r="I790" s="83">
        <f t="shared" si="97"/>
        <v>0</v>
      </c>
      <c r="J790" s="82"/>
      <c r="K790" s="29">
        <f t="shared" si="96"/>
        <v>0</v>
      </c>
      <c r="L790" s="82">
        <f t="shared" si="94"/>
        <v>0</v>
      </c>
      <c r="M790" s="84">
        <f t="shared" si="98"/>
        <v>0</v>
      </c>
      <c r="N790" s="82"/>
      <c r="O790" s="84">
        <f t="shared" si="100"/>
        <v>0</v>
      </c>
      <c r="P790" s="85">
        <f t="shared" si="95"/>
        <v>0</v>
      </c>
    </row>
    <row r="791" spans="1:16" ht="22.5" hidden="1">
      <c r="A791" s="79" t="s">
        <v>1741</v>
      </c>
      <c r="B791" s="80" t="s">
        <v>1742</v>
      </c>
      <c r="C791" s="91"/>
      <c r="D791" s="82"/>
      <c r="E791" s="82"/>
      <c r="F791" s="82">
        <f t="shared" si="99"/>
        <v>0</v>
      </c>
      <c r="G791" s="28">
        <f t="shared" si="101"/>
        <v>0</v>
      </c>
      <c r="H791" s="82"/>
      <c r="I791" s="83">
        <f t="shared" si="97"/>
        <v>0</v>
      </c>
      <c r="J791" s="82"/>
      <c r="K791" s="29">
        <f t="shared" si="96"/>
        <v>0</v>
      </c>
      <c r="L791" s="82">
        <f t="shared" si="94"/>
        <v>0</v>
      </c>
      <c r="M791" s="84">
        <f t="shared" si="98"/>
        <v>0</v>
      </c>
      <c r="N791" s="82"/>
      <c r="O791" s="84">
        <f t="shared" si="100"/>
        <v>0</v>
      </c>
      <c r="P791" s="85">
        <f t="shared" si="95"/>
        <v>0</v>
      </c>
    </row>
    <row r="792" spans="1:16" ht="22.5" hidden="1">
      <c r="A792" s="79" t="s">
        <v>1743</v>
      </c>
      <c r="B792" s="100" t="s">
        <v>1744</v>
      </c>
      <c r="C792" s="91"/>
      <c r="D792" s="82"/>
      <c r="E792" s="82"/>
      <c r="F792" s="82">
        <f t="shared" si="99"/>
        <v>0</v>
      </c>
      <c r="G792" s="28">
        <f t="shared" si="101"/>
        <v>0</v>
      </c>
      <c r="H792" s="82"/>
      <c r="I792" s="83">
        <f t="shared" si="97"/>
        <v>0</v>
      </c>
      <c r="J792" s="82"/>
      <c r="K792" s="29">
        <f t="shared" si="96"/>
        <v>0</v>
      </c>
      <c r="L792" s="82">
        <f t="shared" si="94"/>
        <v>0</v>
      </c>
      <c r="M792" s="84">
        <f t="shared" si="98"/>
        <v>0</v>
      </c>
      <c r="N792" s="82"/>
      <c r="O792" s="84">
        <f t="shared" si="100"/>
        <v>0</v>
      </c>
      <c r="P792" s="85">
        <f t="shared" si="95"/>
        <v>0</v>
      </c>
    </row>
    <row r="793" spans="1:16" ht="15" hidden="1">
      <c r="A793" s="71" t="s">
        <v>1771</v>
      </c>
      <c r="B793" s="72" t="s">
        <v>1772</v>
      </c>
      <c r="C793" s="92"/>
      <c r="D793" s="74">
        <f>SUM(D794:D794)</f>
        <v>0</v>
      </c>
      <c r="E793" s="74">
        <f>SUM(E794:E794)</f>
        <v>0</v>
      </c>
      <c r="F793" s="82">
        <f t="shared" si="99"/>
        <v>0</v>
      </c>
      <c r="G793" s="28">
        <f t="shared" si="101"/>
        <v>0</v>
      </c>
      <c r="H793" s="74">
        <f>SUM(H794:H794)</f>
        <v>0</v>
      </c>
      <c r="I793" s="83">
        <f t="shared" si="97"/>
        <v>0</v>
      </c>
      <c r="J793" s="74">
        <f>SUM(J794:J794)</f>
        <v>0</v>
      </c>
      <c r="K793" s="29">
        <f t="shared" si="96"/>
        <v>0</v>
      </c>
      <c r="L793" s="82">
        <f aca="true" t="shared" si="102" ref="L793:L813">SUM(N793-J793)</f>
        <v>0</v>
      </c>
      <c r="M793" s="84">
        <f t="shared" si="98"/>
        <v>0</v>
      </c>
      <c r="N793" s="74">
        <f>SUM(N794:N794)</f>
        <v>0</v>
      </c>
      <c r="O793" s="84">
        <f t="shared" si="100"/>
        <v>0</v>
      </c>
      <c r="P793" s="85">
        <f aca="true" t="shared" si="103" ref="P793:P813">SUM(F793-N793)</f>
        <v>0</v>
      </c>
    </row>
    <row r="794" spans="1:16" ht="22.5" hidden="1">
      <c r="A794" s="79" t="s">
        <v>1773</v>
      </c>
      <c r="B794" s="80" t="s">
        <v>1774</v>
      </c>
      <c r="C794" s="91"/>
      <c r="D794" s="82"/>
      <c r="E794" s="82"/>
      <c r="F794" s="82">
        <f t="shared" si="99"/>
        <v>0</v>
      </c>
      <c r="G794" s="28">
        <f t="shared" si="101"/>
        <v>0</v>
      </c>
      <c r="H794" s="82"/>
      <c r="I794" s="83">
        <f t="shared" si="97"/>
        <v>0</v>
      </c>
      <c r="J794" s="82"/>
      <c r="K794" s="29">
        <f t="shared" si="96"/>
        <v>0</v>
      </c>
      <c r="L794" s="82">
        <f t="shared" si="102"/>
        <v>0</v>
      </c>
      <c r="M794" s="84">
        <f t="shared" si="98"/>
        <v>0</v>
      </c>
      <c r="N794" s="82"/>
      <c r="O794" s="84">
        <f t="shared" si="100"/>
        <v>0</v>
      </c>
      <c r="P794" s="85">
        <f t="shared" si="103"/>
        <v>0</v>
      </c>
    </row>
    <row r="795" spans="1:16" ht="22.5" hidden="1">
      <c r="A795" s="71" t="s">
        <v>1814</v>
      </c>
      <c r="B795" s="72" t="s">
        <v>1815</v>
      </c>
      <c r="C795" s="92"/>
      <c r="D795" s="74">
        <f>SUM(D796+D801+D803+D805+D810)</f>
        <v>0</v>
      </c>
      <c r="E795" s="74">
        <f>SUM(E796+E801+E803+E805+E810)</f>
        <v>0</v>
      </c>
      <c r="F795" s="82">
        <f t="shared" si="99"/>
        <v>0</v>
      </c>
      <c r="G795" s="28">
        <f t="shared" si="101"/>
        <v>0</v>
      </c>
      <c r="H795" s="74">
        <f>SUM(H796+H801+H803+H805+H810)</f>
        <v>0</v>
      </c>
      <c r="I795" s="83">
        <f t="shared" si="97"/>
        <v>0</v>
      </c>
      <c r="J795" s="74">
        <f>SUM(J796+J801+J803+J805+J810)</f>
        <v>0</v>
      </c>
      <c r="K795" s="29">
        <f t="shared" si="96"/>
        <v>0</v>
      </c>
      <c r="L795" s="82">
        <f t="shared" si="102"/>
        <v>0</v>
      </c>
      <c r="M795" s="84">
        <f t="shared" si="98"/>
        <v>0</v>
      </c>
      <c r="N795" s="74">
        <f>SUM(N796+N801+N803+N805+N810)</f>
        <v>0</v>
      </c>
      <c r="O795" s="84">
        <f t="shared" si="100"/>
        <v>0</v>
      </c>
      <c r="P795" s="85">
        <f t="shared" si="103"/>
        <v>0</v>
      </c>
    </row>
    <row r="796" spans="1:16" ht="15" hidden="1">
      <c r="A796" s="71" t="s">
        <v>1816</v>
      </c>
      <c r="B796" s="72" t="s">
        <v>1817</v>
      </c>
      <c r="C796" s="92"/>
      <c r="D796" s="74">
        <f>SUM(D797:D800)</f>
        <v>0</v>
      </c>
      <c r="E796" s="74">
        <f>SUM(E797:E800)</f>
        <v>0</v>
      </c>
      <c r="F796" s="82">
        <f t="shared" si="99"/>
        <v>0</v>
      </c>
      <c r="G796" s="28">
        <f t="shared" si="101"/>
        <v>0</v>
      </c>
      <c r="H796" s="74">
        <f>SUM(H797:H800)</f>
        <v>0</v>
      </c>
      <c r="I796" s="83">
        <f t="shared" si="97"/>
        <v>0</v>
      </c>
      <c r="J796" s="74">
        <f>SUM(J797:J800)</f>
        <v>0</v>
      </c>
      <c r="K796" s="29">
        <f t="shared" si="96"/>
        <v>0</v>
      </c>
      <c r="L796" s="82">
        <f t="shared" si="102"/>
        <v>0</v>
      </c>
      <c r="M796" s="84">
        <f t="shared" si="98"/>
        <v>0</v>
      </c>
      <c r="N796" s="74">
        <f>SUM(N797:N800)</f>
        <v>0</v>
      </c>
      <c r="O796" s="84">
        <f t="shared" si="100"/>
        <v>0</v>
      </c>
      <c r="P796" s="85">
        <f t="shared" si="103"/>
        <v>0</v>
      </c>
    </row>
    <row r="797" spans="1:16" ht="22.5" hidden="1">
      <c r="A797" s="79" t="s">
        <v>1829</v>
      </c>
      <c r="B797" s="80" t="s">
        <v>1830</v>
      </c>
      <c r="C797" s="91"/>
      <c r="D797" s="82"/>
      <c r="E797" s="82"/>
      <c r="F797" s="82">
        <f t="shared" si="99"/>
        <v>0</v>
      </c>
      <c r="G797" s="28">
        <f t="shared" si="101"/>
        <v>0</v>
      </c>
      <c r="H797" s="82"/>
      <c r="I797" s="83">
        <f t="shared" si="97"/>
        <v>0</v>
      </c>
      <c r="J797" s="82"/>
      <c r="K797" s="29">
        <f t="shared" si="96"/>
        <v>0</v>
      </c>
      <c r="L797" s="82">
        <f t="shared" si="102"/>
        <v>0</v>
      </c>
      <c r="M797" s="84">
        <f t="shared" si="98"/>
        <v>0</v>
      </c>
      <c r="N797" s="82"/>
      <c r="O797" s="84">
        <f t="shared" si="100"/>
        <v>0</v>
      </c>
      <c r="P797" s="85">
        <f t="shared" si="103"/>
        <v>0</v>
      </c>
    </row>
    <row r="798" spans="1:16" ht="15" hidden="1">
      <c r="A798" s="79" t="s">
        <v>1843</v>
      </c>
      <c r="B798" s="80" t="s">
        <v>1844</v>
      </c>
      <c r="C798" s="91"/>
      <c r="D798" s="82"/>
      <c r="E798" s="82"/>
      <c r="F798" s="82">
        <f t="shared" si="99"/>
        <v>0</v>
      </c>
      <c r="G798" s="28">
        <f t="shared" si="101"/>
        <v>0</v>
      </c>
      <c r="H798" s="82"/>
      <c r="I798" s="83">
        <f t="shared" si="97"/>
        <v>0</v>
      </c>
      <c r="J798" s="82"/>
      <c r="K798" s="29">
        <f t="shared" si="96"/>
        <v>0</v>
      </c>
      <c r="L798" s="82">
        <f t="shared" si="102"/>
        <v>0</v>
      </c>
      <c r="M798" s="84">
        <f t="shared" si="98"/>
        <v>0</v>
      </c>
      <c r="N798" s="82"/>
      <c r="O798" s="84">
        <f t="shared" si="100"/>
        <v>0</v>
      </c>
      <c r="P798" s="85">
        <f t="shared" si="103"/>
        <v>0</v>
      </c>
    </row>
    <row r="799" spans="1:16" ht="15" hidden="1">
      <c r="A799" s="79" t="s">
        <v>3</v>
      </c>
      <c r="B799" s="80" t="s">
        <v>4</v>
      </c>
      <c r="C799" s="91"/>
      <c r="D799" s="82"/>
      <c r="E799" s="82"/>
      <c r="F799" s="82">
        <f t="shared" si="99"/>
        <v>0</v>
      </c>
      <c r="G799" s="28">
        <f t="shared" si="101"/>
        <v>0</v>
      </c>
      <c r="H799" s="82"/>
      <c r="I799" s="83">
        <f t="shared" si="97"/>
        <v>0</v>
      </c>
      <c r="J799" s="82"/>
      <c r="K799" s="29">
        <f t="shared" si="96"/>
        <v>0</v>
      </c>
      <c r="L799" s="82">
        <f t="shared" si="102"/>
        <v>0</v>
      </c>
      <c r="M799" s="84">
        <f t="shared" si="98"/>
        <v>0</v>
      </c>
      <c r="N799" s="82"/>
      <c r="O799" s="84">
        <f t="shared" si="100"/>
        <v>0</v>
      </c>
      <c r="P799" s="85">
        <f t="shared" si="103"/>
        <v>0</v>
      </c>
    </row>
    <row r="800" spans="1:16" ht="15" hidden="1">
      <c r="A800" s="79" t="s">
        <v>7</v>
      </c>
      <c r="B800" s="80" t="s">
        <v>8</v>
      </c>
      <c r="C800" s="91"/>
      <c r="D800" s="82"/>
      <c r="E800" s="82"/>
      <c r="F800" s="82">
        <f t="shared" si="99"/>
        <v>0</v>
      </c>
      <c r="G800" s="28">
        <f t="shared" si="101"/>
        <v>0</v>
      </c>
      <c r="H800" s="82"/>
      <c r="I800" s="83">
        <f t="shared" si="97"/>
        <v>0</v>
      </c>
      <c r="J800" s="82"/>
      <c r="K800" s="29">
        <f t="shared" si="96"/>
        <v>0</v>
      </c>
      <c r="L800" s="82">
        <f t="shared" si="102"/>
        <v>0</v>
      </c>
      <c r="M800" s="84">
        <f t="shared" si="98"/>
        <v>0</v>
      </c>
      <c r="N800" s="82"/>
      <c r="O800" s="84">
        <f t="shared" si="100"/>
        <v>0</v>
      </c>
      <c r="P800" s="85">
        <f t="shared" si="103"/>
        <v>0</v>
      </c>
    </row>
    <row r="801" spans="1:16" ht="15" hidden="1">
      <c r="A801" s="71" t="s">
        <v>34</v>
      </c>
      <c r="B801" s="72" t="s">
        <v>35</v>
      </c>
      <c r="C801" s="92"/>
      <c r="D801" s="74">
        <f>SUM(D802:D802)</f>
        <v>0</v>
      </c>
      <c r="E801" s="74">
        <f>SUM(E802:E802)</f>
        <v>0</v>
      </c>
      <c r="F801" s="82">
        <f t="shared" si="99"/>
        <v>0</v>
      </c>
      <c r="G801" s="28">
        <f t="shared" si="101"/>
        <v>0</v>
      </c>
      <c r="H801" s="74">
        <f>SUM(H802:H802)</f>
        <v>0</v>
      </c>
      <c r="I801" s="83">
        <f t="shared" si="97"/>
        <v>0</v>
      </c>
      <c r="J801" s="74">
        <f>SUM(J802:J802)</f>
        <v>0</v>
      </c>
      <c r="K801" s="29">
        <f t="shared" si="96"/>
        <v>0</v>
      </c>
      <c r="L801" s="82">
        <f t="shared" si="102"/>
        <v>0</v>
      </c>
      <c r="M801" s="84">
        <f t="shared" si="98"/>
        <v>0</v>
      </c>
      <c r="N801" s="74">
        <f>SUM(N802:N802)</f>
        <v>0</v>
      </c>
      <c r="O801" s="84">
        <f t="shared" si="100"/>
        <v>0</v>
      </c>
      <c r="P801" s="85">
        <f t="shared" si="103"/>
        <v>0</v>
      </c>
    </row>
    <row r="802" spans="1:16" ht="33.75" hidden="1">
      <c r="A802" s="79" t="s">
        <v>42</v>
      </c>
      <c r="B802" s="80" t="s">
        <v>43</v>
      </c>
      <c r="C802" s="91"/>
      <c r="D802" s="82"/>
      <c r="E802" s="82"/>
      <c r="F802" s="82">
        <f t="shared" si="99"/>
        <v>0</v>
      </c>
      <c r="G802" s="28">
        <f t="shared" si="101"/>
        <v>0</v>
      </c>
      <c r="H802" s="82"/>
      <c r="I802" s="83">
        <f t="shared" si="97"/>
        <v>0</v>
      </c>
      <c r="J802" s="82"/>
      <c r="K802" s="29">
        <f t="shared" si="96"/>
        <v>0</v>
      </c>
      <c r="L802" s="82">
        <f t="shared" si="102"/>
        <v>0</v>
      </c>
      <c r="M802" s="84">
        <f t="shared" si="98"/>
        <v>0</v>
      </c>
      <c r="N802" s="82"/>
      <c r="O802" s="84">
        <f t="shared" si="100"/>
        <v>0</v>
      </c>
      <c r="P802" s="85">
        <f t="shared" si="103"/>
        <v>0</v>
      </c>
    </row>
    <row r="803" spans="1:16" ht="22.5" hidden="1">
      <c r="A803" s="71" t="s">
        <v>54</v>
      </c>
      <c r="B803" s="72" t="s">
        <v>55</v>
      </c>
      <c r="C803" s="92"/>
      <c r="D803" s="74">
        <f>SUM(D804:D804)</f>
        <v>0</v>
      </c>
      <c r="E803" s="74">
        <f>SUM(E804:E804)</f>
        <v>0</v>
      </c>
      <c r="F803" s="82">
        <f t="shared" si="99"/>
        <v>0</v>
      </c>
      <c r="G803" s="28">
        <f t="shared" si="101"/>
        <v>0</v>
      </c>
      <c r="H803" s="74">
        <f>SUM(H804:H804)</f>
        <v>0</v>
      </c>
      <c r="I803" s="83">
        <f t="shared" si="97"/>
        <v>0</v>
      </c>
      <c r="J803" s="74">
        <f>SUM(J804:J804)</f>
        <v>0</v>
      </c>
      <c r="K803" s="29">
        <f t="shared" si="96"/>
        <v>0</v>
      </c>
      <c r="L803" s="82">
        <f t="shared" si="102"/>
        <v>0</v>
      </c>
      <c r="M803" s="84">
        <f t="shared" si="98"/>
        <v>0</v>
      </c>
      <c r="N803" s="74">
        <f>SUM(N804:N804)</f>
        <v>0</v>
      </c>
      <c r="O803" s="84">
        <f t="shared" si="100"/>
        <v>0</v>
      </c>
      <c r="P803" s="85">
        <f t="shared" si="103"/>
        <v>0</v>
      </c>
    </row>
    <row r="804" spans="1:16" ht="22.5" hidden="1">
      <c r="A804" s="79" t="s">
        <v>62</v>
      </c>
      <c r="B804" s="80" t="s">
        <v>63</v>
      </c>
      <c r="C804" s="91"/>
      <c r="D804" s="82"/>
      <c r="E804" s="82"/>
      <c r="F804" s="82">
        <f t="shared" si="99"/>
        <v>0</v>
      </c>
      <c r="G804" s="28">
        <f t="shared" si="101"/>
        <v>0</v>
      </c>
      <c r="H804" s="82"/>
      <c r="I804" s="83">
        <f t="shared" si="97"/>
        <v>0</v>
      </c>
      <c r="J804" s="82"/>
      <c r="K804" s="29">
        <f t="shared" si="96"/>
        <v>0</v>
      </c>
      <c r="L804" s="82">
        <f t="shared" si="102"/>
        <v>0</v>
      </c>
      <c r="M804" s="84">
        <f t="shared" si="98"/>
        <v>0</v>
      </c>
      <c r="N804" s="82"/>
      <c r="O804" s="84">
        <f t="shared" si="100"/>
        <v>0</v>
      </c>
      <c r="P804" s="85">
        <f t="shared" si="103"/>
        <v>0</v>
      </c>
    </row>
    <row r="805" spans="1:16" ht="15" hidden="1">
      <c r="A805" s="71" t="s">
        <v>82</v>
      </c>
      <c r="B805" s="72" t="s">
        <v>83</v>
      </c>
      <c r="C805" s="92"/>
      <c r="D805" s="74">
        <f>SUM(D806:D809)</f>
        <v>0</v>
      </c>
      <c r="E805" s="74">
        <f>SUM(E806:E809)</f>
        <v>0</v>
      </c>
      <c r="F805" s="82">
        <f t="shared" si="99"/>
        <v>0</v>
      </c>
      <c r="G805" s="28">
        <f t="shared" si="101"/>
        <v>0</v>
      </c>
      <c r="H805" s="74">
        <f>SUM(H806:H809)</f>
        <v>0</v>
      </c>
      <c r="I805" s="83">
        <f t="shared" si="97"/>
        <v>0</v>
      </c>
      <c r="J805" s="74">
        <f>SUM(J806:J809)</f>
        <v>0</v>
      </c>
      <c r="K805" s="29">
        <f t="shared" si="96"/>
        <v>0</v>
      </c>
      <c r="L805" s="82">
        <f t="shared" si="102"/>
        <v>0</v>
      </c>
      <c r="M805" s="84">
        <f t="shared" si="98"/>
        <v>0</v>
      </c>
      <c r="N805" s="74">
        <f>SUM(N806:N809)</f>
        <v>0</v>
      </c>
      <c r="O805" s="84">
        <f t="shared" si="100"/>
        <v>0</v>
      </c>
      <c r="P805" s="85">
        <f t="shared" si="103"/>
        <v>0</v>
      </c>
    </row>
    <row r="806" spans="1:16" ht="22.5" hidden="1">
      <c r="A806" s="79" t="s">
        <v>84</v>
      </c>
      <c r="B806" s="80" t="s">
        <v>85</v>
      </c>
      <c r="C806" s="91"/>
      <c r="D806" s="82"/>
      <c r="E806" s="82"/>
      <c r="F806" s="82">
        <f t="shared" si="99"/>
        <v>0</v>
      </c>
      <c r="G806" s="28">
        <f t="shared" si="101"/>
        <v>0</v>
      </c>
      <c r="H806" s="82"/>
      <c r="I806" s="83">
        <f t="shared" si="97"/>
        <v>0</v>
      </c>
      <c r="J806" s="82"/>
      <c r="K806" s="29">
        <f t="shared" si="96"/>
        <v>0</v>
      </c>
      <c r="L806" s="82">
        <f t="shared" si="102"/>
        <v>0</v>
      </c>
      <c r="M806" s="84">
        <f t="shared" si="98"/>
        <v>0</v>
      </c>
      <c r="N806" s="82"/>
      <c r="O806" s="84">
        <f t="shared" si="100"/>
        <v>0</v>
      </c>
      <c r="P806" s="85">
        <f t="shared" si="103"/>
        <v>0</v>
      </c>
    </row>
    <row r="807" spans="1:16" ht="22.5" hidden="1">
      <c r="A807" s="79" t="s">
        <v>94</v>
      </c>
      <c r="B807" s="80" t="s">
        <v>95</v>
      </c>
      <c r="C807" s="91"/>
      <c r="D807" s="82"/>
      <c r="E807" s="82"/>
      <c r="F807" s="82">
        <f t="shared" si="99"/>
        <v>0</v>
      </c>
      <c r="G807" s="28">
        <f t="shared" si="101"/>
        <v>0</v>
      </c>
      <c r="H807" s="82"/>
      <c r="I807" s="83">
        <f t="shared" si="97"/>
        <v>0</v>
      </c>
      <c r="J807" s="82"/>
      <c r="K807" s="29">
        <f t="shared" si="96"/>
        <v>0</v>
      </c>
      <c r="L807" s="82">
        <f t="shared" si="102"/>
        <v>0</v>
      </c>
      <c r="M807" s="84">
        <f t="shared" si="98"/>
        <v>0</v>
      </c>
      <c r="N807" s="82"/>
      <c r="O807" s="84">
        <f t="shared" si="100"/>
        <v>0</v>
      </c>
      <c r="P807" s="85">
        <f t="shared" si="103"/>
        <v>0</v>
      </c>
    </row>
    <row r="808" spans="1:16" ht="33.75" hidden="1">
      <c r="A808" s="79" t="s">
        <v>96</v>
      </c>
      <c r="B808" s="80" t="s">
        <v>97</v>
      </c>
      <c r="C808" s="91"/>
      <c r="D808" s="82"/>
      <c r="E808" s="82"/>
      <c r="F808" s="82">
        <f t="shared" si="99"/>
        <v>0</v>
      </c>
      <c r="G808" s="28">
        <f t="shared" si="101"/>
        <v>0</v>
      </c>
      <c r="H808" s="82"/>
      <c r="I808" s="83">
        <f t="shared" si="97"/>
        <v>0</v>
      </c>
      <c r="J808" s="82"/>
      <c r="K808" s="29">
        <f t="shared" si="96"/>
        <v>0</v>
      </c>
      <c r="L808" s="82">
        <f t="shared" si="102"/>
        <v>0</v>
      </c>
      <c r="M808" s="84">
        <f t="shared" si="98"/>
        <v>0</v>
      </c>
      <c r="N808" s="82"/>
      <c r="O808" s="84">
        <f t="shared" si="100"/>
        <v>0</v>
      </c>
      <c r="P808" s="85">
        <f t="shared" si="103"/>
        <v>0</v>
      </c>
    </row>
    <row r="809" spans="1:16" ht="22.5" hidden="1">
      <c r="A809" s="79" t="s">
        <v>102</v>
      </c>
      <c r="B809" s="80" t="s">
        <v>103</v>
      </c>
      <c r="C809" s="91"/>
      <c r="D809" s="82"/>
      <c r="E809" s="82"/>
      <c r="F809" s="82">
        <f t="shared" si="99"/>
        <v>0</v>
      </c>
      <c r="G809" s="28">
        <f t="shared" si="101"/>
        <v>0</v>
      </c>
      <c r="H809" s="82"/>
      <c r="I809" s="83">
        <f t="shared" si="97"/>
        <v>0</v>
      </c>
      <c r="J809" s="82"/>
      <c r="K809" s="29">
        <f t="shared" si="96"/>
        <v>0</v>
      </c>
      <c r="L809" s="82">
        <f t="shared" si="102"/>
        <v>0</v>
      </c>
      <c r="M809" s="84">
        <f t="shared" si="98"/>
        <v>0</v>
      </c>
      <c r="N809" s="82"/>
      <c r="O809" s="84">
        <f t="shared" si="100"/>
        <v>0</v>
      </c>
      <c r="P809" s="85">
        <f t="shared" si="103"/>
        <v>0</v>
      </c>
    </row>
    <row r="810" spans="1:16" ht="15" hidden="1">
      <c r="A810" s="71" t="s">
        <v>122</v>
      </c>
      <c r="B810" s="72" t="s">
        <v>123</v>
      </c>
      <c r="C810" s="92"/>
      <c r="D810" s="74">
        <f>SUM(D811:D811)</f>
        <v>0</v>
      </c>
      <c r="E810" s="74">
        <f>SUM(E811:E811)</f>
        <v>0</v>
      </c>
      <c r="F810" s="82">
        <f t="shared" si="99"/>
        <v>0</v>
      </c>
      <c r="G810" s="28">
        <f t="shared" si="101"/>
        <v>0</v>
      </c>
      <c r="H810" s="74">
        <f>SUM(H811:H811)</f>
        <v>0</v>
      </c>
      <c r="I810" s="83">
        <f t="shared" si="97"/>
        <v>0</v>
      </c>
      <c r="J810" s="74">
        <f>SUM(J811:J811)</f>
        <v>0</v>
      </c>
      <c r="K810" s="29">
        <f t="shared" si="96"/>
        <v>0</v>
      </c>
      <c r="L810" s="82">
        <f t="shared" si="102"/>
        <v>0</v>
      </c>
      <c r="M810" s="84">
        <f t="shared" si="98"/>
        <v>0</v>
      </c>
      <c r="N810" s="74">
        <f>SUM(N811:N811)</f>
        <v>0</v>
      </c>
      <c r="O810" s="84">
        <f t="shared" si="100"/>
        <v>0</v>
      </c>
      <c r="P810" s="85">
        <f t="shared" si="103"/>
        <v>0</v>
      </c>
    </row>
    <row r="811" spans="1:16" ht="22.5" hidden="1">
      <c r="A811" s="79" t="s">
        <v>132</v>
      </c>
      <c r="B811" s="80" t="s">
        <v>133</v>
      </c>
      <c r="C811" s="91"/>
      <c r="D811" s="82"/>
      <c r="E811" s="82"/>
      <c r="F811" s="82">
        <f t="shared" si="99"/>
        <v>0</v>
      </c>
      <c r="G811" s="28">
        <f t="shared" si="101"/>
        <v>0</v>
      </c>
      <c r="H811" s="82"/>
      <c r="I811" s="83">
        <f t="shared" si="97"/>
        <v>0</v>
      </c>
      <c r="J811" s="82"/>
      <c r="K811" s="29">
        <f t="shared" si="96"/>
        <v>0</v>
      </c>
      <c r="L811" s="82">
        <f t="shared" si="102"/>
        <v>0</v>
      </c>
      <c r="M811" s="84">
        <f t="shared" si="98"/>
        <v>0</v>
      </c>
      <c r="N811" s="82"/>
      <c r="O811" s="84">
        <f t="shared" si="100"/>
        <v>0</v>
      </c>
      <c r="P811" s="85">
        <f t="shared" si="103"/>
        <v>0</v>
      </c>
    </row>
    <row r="812" spans="1:16" ht="15" hidden="1">
      <c r="A812" s="71" t="s">
        <v>353</v>
      </c>
      <c r="B812" s="72" t="s">
        <v>354</v>
      </c>
      <c r="C812" s="91"/>
      <c r="D812" s="74"/>
      <c r="E812" s="74"/>
      <c r="F812" s="82">
        <f t="shared" si="99"/>
        <v>0</v>
      </c>
      <c r="G812" s="28">
        <f t="shared" si="101"/>
        <v>0</v>
      </c>
      <c r="H812" s="74"/>
      <c r="I812" s="83">
        <f t="shared" si="97"/>
        <v>0</v>
      </c>
      <c r="J812" s="74"/>
      <c r="K812" s="29">
        <f t="shared" si="96"/>
        <v>0</v>
      </c>
      <c r="L812" s="82">
        <f t="shared" si="102"/>
        <v>0</v>
      </c>
      <c r="M812" s="84">
        <f t="shared" si="98"/>
        <v>0</v>
      </c>
      <c r="N812" s="74"/>
      <c r="O812" s="84">
        <f t="shared" si="100"/>
        <v>0</v>
      </c>
      <c r="P812" s="85">
        <f t="shared" si="103"/>
        <v>0</v>
      </c>
    </row>
    <row r="813" spans="1:16" ht="15.75" thickBot="1">
      <c r="A813" s="101" t="s">
        <v>355</v>
      </c>
      <c r="B813" s="102" t="s">
        <v>356</v>
      </c>
      <c r="C813" s="103"/>
      <c r="D813" s="104">
        <f>SUM(D7+D138+D156+D812)</f>
        <v>15643857.271000002</v>
      </c>
      <c r="E813" s="104">
        <f>SUM(E7+E138+E156+E812)</f>
        <v>1.7462298274040222E-10</v>
      </c>
      <c r="F813" s="105">
        <f t="shared" si="99"/>
        <v>15643857.271000002</v>
      </c>
      <c r="G813" s="42">
        <f t="shared" si="101"/>
        <v>100</v>
      </c>
      <c r="H813" s="104">
        <f>SUM(H7+H138+H156+H812)</f>
        <v>0</v>
      </c>
      <c r="I813" s="106">
        <f t="shared" si="97"/>
        <v>15643857.271000002</v>
      </c>
      <c r="J813" s="104">
        <f>SUM(J7+J138+J156+J812)</f>
        <v>14872880.380000003</v>
      </c>
      <c r="K813" s="107">
        <f t="shared" si="96"/>
        <v>95.07169569726767</v>
      </c>
      <c r="L813" s="105">
        <f t="shared" si="102"/>
        <v>11674.879999998957</v>
      </c>
      <c r="M813" s="108">
        <f t="shared" si="98"/>
        <v>0.07462916464752854</v>
      </c>
      <c r="N813" s="104">
        <f>SUM(N7+N138+N156+N812)</f>
        <v>14884555.260000002</v>
      </c>
      <c r="O813" s="109">
        <f t="shared" si="100"/>
        <v>95.14632486191519</v>
      </c>
      <c r="P813" s="110">
        <f t="shared" si="103"/>
        <v>759302.0109999999</v>
      </c>
    </row>
    <row r="814" spans="10:14" ht="15">
      <c r="J814" s="112"/>
      <c r="N814" s="112"/>
    </row>
    <row r="815" spans="10:14" ht="15">
      <c r="J815" s="113"/>
      <c r="N815" s="113"/>
    </row>
  </sheetData>
  <mergeCells count="8">
    <mergeCell ref="A5:B5"/>
    <mergeCell ref="C5:C6"/>
    <mergeCell ref="D5:I5"/>
    <mergeCell ref="J5:O5"/>
    <mergeCell ref="D1:P1"/>
    <mergeCell ref="D2:P2"/>
    <mergeCell ref="D3:P3"/>
    <mergeCell ref="D4:P4"/>
  </mergeCells>
  <printOptions horizontalCentered="1" verticalCentered="1"/>
  <pageMargins left="0" right="0" top="0.77" bottom="0.8661417322834646" header="0" footer="0.61"/>
  <pageSetup horizontalDpi="600" verticalDpi="600" orientation="landscape" scale="80" r:id="rId2"/>
  <headerFooter alignWithMargins="0">
    <oddFooter>&amp;L&amp;8Fuente: Ejecución presupuestal de la entidad&amp;C&amp;P/&amp;N&amp;R&amp;8&amp;Z&amp;F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rgonzalez</dc:creator>
  <cp:keywords/>
  <dc:description/>
  <cp:lastModifiedBy>rgonzalez</cp:lastModifiedBy>
  <cp:lastPrinted>2007-07-12T16:07:09Z</cp:lastPrinted>
  <dcterms:created xsi:type="dcterms:W3CDTF">2007-04-25T19:18:37Z</dcterms:created>
  <dcterms:modified xsi:type="dcterms:W3CDTF">2007-07-12T16:07:14Z</dcterms:modified>
  <cp:category/>
  <cp:version/>
  <cp:contentType/>
  <cp:contentStatus/>
</cp:coreProperties>
</file>